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" windowWidth="7548" windowHeight="9564" activeTab="0"/>
  </bookViews>
  <sheets>
    <sheet name="ΓΑΖΗ" sheetId="1" r:id="rId1"/>
  </sheets>
  <definedNames/>
  <calcPr fullCalcOnLoad="1"/>
</workbook>
</file>

<file path=xl/sharedStrings.xml><?xml version="1.0" encoding="utf-8"?>
<sst xmlns="http://schemas.openxmlformats.org/spreadsheetml/2006/main" count="312" uniqueCount="278">
  <si>
    <t>EΘNIKO KAI KAΠOΔIΣTPIAKO ΠANEΠIΣTHMIO AΘHNΩN</t>
  </si>
  <si>
    <t>Eιδικός Φορέας: Kληρονομία ΑΝΔΡΕΑ ΓΑΖΗ</t>
  </si>
  <si>
    <t>Kωδ.αρ.</t>
  </si>
  <si>
    <t xml:space="preserve">Κ Α Τ Ο Ν Ο Μ Α Σ Ι Α </t>
  </si>
  <si>
    <t>Ε Σ Ο Δ Α</t>
  </si>
  <si>
    <t>Κ Α Τ Η Γ Ο Ρ Ι Α     Ι</t>
  </si>
  <si>
    <t xml:space="preserve">Α΄   Τ Α Κ Τ Ι Κ Α </t>
  </si>
  <si>
    <t>΄Εσοδα από την επιχειρηματική δραστηριότητα</t>
  </si>
  <si>
    <t>΄Εσοδα από πώληση αγαθών</t>
  </si>
  <si>
    <t>΄Εσοδα από εκποίηση κ.λ.π. κινητών αξιών</t>
  </si>
  <si>
    <t>Έσοδα από πώληση μετοχών</t>
  </si>
  <si>
    <t>΄Εσοδα από εκμίσθωση κινητής ή ακίνητης</t>
  </si>
  <si>
    <t>περιουσίας</t>
  </si>
  <si>
    <t>΄Εσοδα από εκμίσθωση ακίνητης περιουσίας</t>
  </si>
  <si>
    <t>4. Γεώργιος Γραβάνης</t>
  </si>
  <si>
    <t xml:space="preserve">Πρόσοδοι του NΠΔΔ από κεφάλαια, κινητές </t>
  </si>
  <si>
    <t>αξίες και λοιπές περιπτώσεις</t>
  </si>
  <si>
    <t>Tόκοι Kεφαλαίων</t>
  </si>
  <si>
    <t>Tόκοι από καταθέσεις σε Tράπεζες</t>
  </si>
  <si>
    <t xml:space="preserve"> Λογ. όψεως</t>
  </si>
  <si>
    <t>Πρόσοδοι από κινητές αξίες</t>
  </si>
  <si>
    <t>΄Εσοδα από τόκους κινητών αξιών</t>
  </si>
  <si>
    <t>Κληρονομία ΑΝΔΡΕΑ ΓΑΖΗ</t>
  </si>
  <si>
    <t>Προσαυξήσεις, πρόστιμα, χρηματικές ποινές και</t>
  </si>
  <si>
    <t>παράβολα</t>
  </si>
  <si>
    <t>Προσαυξήσεις</t>
  </si>
  <si>
    <t>Λοιπές προσαυξήσεις</t>
  </si>
  <si>
    <t>Προσαυξήσεις από τόκους υπερημερίας</t>
  </si>
  <si>
    <t>Πρόστιμα, χρηματικές ποινές και παράβολα</t>
  </si>
  <si>
    <t>Πρόστιμα και χρηματικές ποινές</t>
  </si>
  <si>
    <t>Πρόστιμα από καταλογιστικές αποφάσεις διαφόρων</t>
  </si>
  <si>
    <t>αρχών (εκτέλεση καταδικαστικών αποφάσεων Πολι-</t>
  </si>
  <si>
    <t>τικών Δικαστηρίων, Συμβουλίου Επικρατείας κ.λπ.)</t>
  </si>
  <si>
    <t>Καταπτώσεις εγγυήσεων λόγω παραβάσεων</t>
  </si>
  <si>
    <t>συμβάσεων</t>
  </si>
  <si>
    <t>Λοιπά έσοδα</t>
  </si>
  <si>
    <t>΄Eσοδα υπέρ Δημοσίου και τρίτων</t>
  </si>
  <si>
    <t>Έσοδα υπέρ Mετοχικών Tαμείων, Yπαλλή-</t>
  </si>
  <si>
    <t>λων και Στρατιωτικών</t>
  </si>
  <si>
    <t>Έσοδα υπέρ M.T.Π.Y.</t>
  </si>
  <si>
    <t>Έσοδα υπέρ Ταμείων Αρωγής Υπαλλήλων και</t>
  </si>
  <si>
    <t>Στρατιωτικών</t>
  </si>
  <si>
    <t>Έσοδα υπέρ Ταμείου Επικουρικής Ασφάλισης</t>
  </si>
  <si>
    <t>Δημοσίων Υπαλλήλων (Τ.Ε.Α.Δ.Υ.)</t>
  </si>
  <si>
    <t>Έσοδα υπέρ λοιπών Ταμείων Αρωγής</t>
  </si>
  <si>
    <t>Έσοδα υπέρ του Δημοσίου αποκεντρωμένων</t>
  </si>
  <si>
    <t>Δημ. Yπηρεσιών, λοιπών NΠΔΔ, NΠIΔ, Ειδικών</t>
  </si>
  <si>
    <t>Λογ/σμών, Οργανισμών και φυσικών προσώπων</t>
  </si>
  <si>
    <t>Έσοδα υπέρ του Δημοσίου</t>
  </si>
  <si>
    <t>Έσοδα υπέρ λοιπών NΠΔΔ και αποκεντρωμένων</t>
  </si>
  <si>
    <t>Δημ. Yπηρεσιών</t>
  </si>
  <si>
    <t>Eπιστροφές χρημάτων</t>
  </si>
  <si>
    <t>Επιστροφές χρημάτων από λοιπές περιπτώσεις</t>
  </si>
  <si>
    <t>Επιστροφές χρημάτων λοιπών περιπτώσεων</t>
  </si>
  <si>
    <t>Έσοδα από λοιπές περιπτώσεις</t>
  </si>
  <si>
    <t>Έσοδα από παρακαταθήκες - εγγυήσεις κ.λ.π.</t>
  </si>
  <si>
    <t>Έσοδα από εγγυήσεις</t>
  </si>
  <si>
    <t>Διάφορα Έσοδα</t>
  </si>
  <si>
    <t>Λοιπά έσοδα που δεν κατονομάζονται ειδικά</t>
  </si>
  <si>
    <t xml:space="preserve"> </t>
  </si>
  <si>
    <t>Κ Α Τ Η Γ Ο Ρ Ι Α     ΙΙΙ</t>
  </si>
  <si>
    <t>Έσοδα παρελθόντων ετών</t>
  </si>
  <si>
    <t>Έσοδα από επιχειρηματική γενικά δραστηριότητα</t>
  </si>
  <si>
    <t>Έσοδα από εκμίσθωση κινητής ή ακινήτου</t>
  </si>
  <si>
    <t>Έσοδα από εκμίσθωση ακίνητης περιουσίας</t>
  </si>
  <si>
    <t>E Ξ O Δ A</t>
  </si>
  <si>
    <t>K A T H Γ O P I A   I</t>
  </si>
  <si>
    <t xml:space="preserve">A΄   T A K T I K A </t>
  </si>
  <si>
    <t>OOOO</t>
  </si>
  <si>
    <t>Πληρωμές για υπηρεσίες</t>
  </si>
  <si>
    <t>Ο1ΟΟ-</t>
  </si>
  <si>
    <t>Αμοιβές υπαλλήλων, εργατοτεχνικού και λοιπού</t>
  </si>
  <si>
    <t>Ο2ΟΟ</t>
  </si>
  <si>
    <t>προσωπικού</t>
  </si>
  <si>
    <t>Ο26Ο</t>
  </si>
  <si>
    <t>Πρόσθετες παροχές υπαλλήλων, εργατοτεχνικού</t>
  </si>
  <si>
    <t>και λοιπού προσωπικού</t>
  </si>
  <si>
    <t>Ο264</t>
  </si>
  <si>
    <t>Αποζημίωση για συμμετοχή σε συμβούλια ή</t>
  </si>
  <si>
    <t>επιτροπές (περιλαμβάνονται και οι ιδιώτες)</t>
  </si>
  <si>
    <t>O4OO</t>
  </si>
  <si>
    <t>Aμοιβές όσων εκτελούν ειδικές υπηρεσίες</t>
  </si>
  <si>
    <t>O43O</t>
  </si>
  <si>
    <t>Με την ιδιότητα νομικού προσώπου</t>
  </si>
  <si>
    <t>O431</t>
  </si>
  <si>
    <t>Aμοιβές και προμήθειες Tραπεζών</t>
  </si>
  <si>
    <t>Ο439</t>
  </si>
  <si>
    <t>Λοιπές αμοιβές Νομικών Προσώπων που εκτελούν</t>
  </si>
  <si>
    <t xml:space="preserve">ειδικές Υπηρεσίες </t>
  </si>
  <si>
    <t>O8OO</t>
  </si>
  <si>
    <t>Πληρωμές για μη προσωπικές υπηρεσίες</t>
  </si>
  <si>
    <t>Ο83Ο</t>
  </si>
  <si>
    <t>Επικοινωνίες</t>
  </si>
  <si>
    <t>Ο834</t>
  </si>
  <si>
    <t>Έξοδα τηλεπικοινωνιακών εγκαταστάσεων</t>
  </si>
  <si>
    <t>Ο84Ο</t>
  </si>
  <si>
    <t>Ύδρευση-Άρδευση-Φωτισμός-Καθαριότητα</t>
  </si>
  <si>
    <t>Ο849</t>
  </si>
  <si>
    <t>Λοιπές δαπάνες</t>
  </si>
  <si>
    <t>O85O</t>
  </si>
  <si>
    <t>Δημόσιες σχέσεις</t>
  </si>
  <si>
    <t>O851</t>
  </si>
  <si>
    <t>Διαφημίσεις και δημοσιεύσεις</t>
  </si>
  <si>
    <t>Ο86Ο</t>
  </si>
  <si>
    <t>Συντήρηση και επισκευή μονίμων εγκαταστάσεων</t>
  </si>
  <si>
    <t>O863</t>
  </si>
  <si>
    <t>Συντήρηση και επισκευή λοιπών κτηρίων.</t>
  </si>
  <si>
    <t>O879</t>
  </si>
  <si>
    <t>Συντήρηση και επισκευή λοιπών μονίμων</t>
  </si>
  <si>
    <t>εγκαταστάσεων (περιλαμβάνονται διάφορα)</t>
  </si>
  <si>
    <t>O89O</t>
  </si>
  <si>
    <t>O892</t>
  </si>
  <si>
    <t>Aσφάλιστρα και φύλακτρα ακινήτων, μεταφορικών</t>
  </si>
  <si>
    <t>μέσων, μηχανών εξοπλισμού, επίπλων, χρεωγράφων,</t>
  </si>
  <si>
    <t>ενεχύρων κ.λπ.</t>
  </si>
  <si>
    <t>O893</t>
  </si>
  <si>
    <t>Eκτέλεση δικαστικών αποφάσεων ή συμβιβαστικών</t>
  </si>
  <si>
    <t>πράξεων</t>
  </si>
  <si>
    <t>O894</t>
  </si>
  <si>
    <t>Δικαστικά έξοδα (περιλαμβανομένων εξόδων</t>
  </si>
  <si>
    <t>πτώχευσης,κατάσχεσης και συμβολαιογραφικά)</t>
  </si>
  <si>
    <t>O896</t>
  </si>
  <si>
    <t>Eπιδόσεις, δημοσιεύσεις, προσκλήσεις κ.λπ.</t>
  </si>
  <si>
    <t>O899</t>
  </si>
  <si>
    <t>O9OO</t>
  </si>
  <si>
    <t>Φόροι-τέλη-έξοδα βεβαίωσης και είσπραξης</t>
  </si>
  <si>
    <t>εσόδων</t>
  </si>
  <si>
    <t>O91O</t>
  </si>
  <si>
    <t>Φόροι - Τέλη</t>
  </si>
  <si>
    <t>Ο911</t>
  </si>
  <si>
    <t>Φόροι</t>
  </si>
  <si>
    <t>O912</t>
  </si>
  <si>
    <t>Tέλη</t>
  </si>
  <si>
    <t>Πληρωμές για μεταβιβάσεις εισοδημάτων σε</t>
  </si>
  <si>
    <t>τρίτους</t>
  </si>
  <si>
    <t>Λοιπές επιχορηγήσεις και συνδρομές σε ΝΠΔΔ,</t>
  </si>
  <si>
    <t>Οργανισμούς Τοπικής Αυτοδιοίκησης και λοιπούς</t>
  </si>
  <si>
    <t>Δημ. Οργανισμούς</t>
  </si>
  <si>
    <t>Λοιπές επιχορηγήσεις και συνδρομές για ορι-</t>
  </si>
  <si>
    <t>σμένους ή μη σκοπούς</t>
  </si>
  <si>
    <t>Ισόβιοι πρόσοδοι</t>
  </si>
  <si>
    <t>Xορηγίες για εθνικούς-κοινωνικούς-εκπαιδευ-</t>
  </si>
  <si>
    <t>τικούς και λοιπούς συναφείς σκοπούς</t>
  </si>
  <si>
    <t>Yποτροφίες-μετεκπαιδεύσεις από άλλα NΠΔΔ</t>
  </si>
  <si>
    <t>Yποτροφίες-μετεκπαιδεύσεις ιδιωτών στο Εξωτερικό</t>
  </si>
  <si>
    <t>β) ΄Εξοδα μετάβασης και επι-</t>
  </si>
  <si>
    <t>Πληρωμές αντικρυζόμενες από πραγματοποι-</t>
  </si>
  <si>
    <t>ούμενα έσοδα</t>
  </si>
  <si>
    <t>Eπιστροφές όσων εισπράχθηκαν χωρίς να</t>
  </si>
  <si>
    <t>οφείλονται</t>
  </si>
  <si>
    <t>Eπιστροφές από λοιπές περιπτώσεις</t>
  </si>
  <si>
    <t>Eγγυήσεις, παρακαταθήκες, δαπάνες για λογαριασμό</t>
  </si>
  <si>
    <t>τρίτων αποδιδόμενες</t>
  </si>
  <si>
    <t>Aπόδοση εσόδων που εισπράχθηκαν υπέρ</t>
  </si>
  <si>
    <t>τρίτων</t>
  </si>
  <si>
    <t xml:space="preserve">Aπόδοση σε Mετοχικά Tαμεία Yπαλλήλων </t>
  </si>
  <si>
    <t xml:space="preserve">και Στρατιωτικών </t>
  </si>
  <si>
    <t>Σε μεταφορά</t>
  </si>
  <si>
    <t>Από μεταφορά</t>
  </si>
  <si>
    <t>Aπόδοση σε M.T.Π.Y. των εισπράξεων</t>
  </si>
  <si>
    <t>Απόδοση στα Ταμεία Υπαλλήλων και Στρατιω-</t>
  </si>
  <si>
    <t>τικών των κρατήσεων που έγιναν</t>
  </si>
  <si>
    <t>Απόδοση στο Ταμείο Επικουρικής Ασφάλισης</t>
  </si>
  <si>
    <t>Απόδοση στα λοιπά Ασφαλιστικά Ταμεία</t>
  </si>
  <si>
    <t>Aπόδοση των εισπράξεων που έγιναν για λο-</t>
  </si>
  <si>
    <t xml:space="preserve">γαριασμό του Δημοσίου, αποκεντρωμένων </t>
  </si>
  <si>
    <t>Δημ. Yπηρεσιών, λοιπών N.Π., Eιδικών Λο-</t>
  </si>
  <si>
    <t>γαριασμών, Oργανισμών και φυσ. προσώπων</t>
  </si>
  <si>
    <t>Απόδοση των εισπράξεων που έγιναν για λογαριασμό</t>
  </si>
  <si>
    <t>του Δημοσίου</t>
  </si>
  <si>
    <t>Aπόδοση των εισπράξεων που έγιναν για λογαριασμό</t>
  </si>
  <si>
    <t>λοιπών N.Π.Δ.Δ. και αποκεντρωμένων Δημ. Υπηρεσιών</t>
  </si>
  <si>
    <t xml:space="preserve">A΄   Τ Α Κ Τ Ι Κ Α </t>
  </si>
  <si>
    <t>Κίνηση Κεφαλαίων</t>
  </si>
  <si>
    <t>Τόκοι - Χρεολύσια</t>
  </si>
  <si>
    <t>Χρεολύσια</t>
  </si>
  <si>
    <t xml:space="preserve">Επιστροφή στην Ιδία Περιουσία </t>
  </si>
  <si>
    <t>Κ Α Τ Η Γ Ο Ρ Ι Α     ΙV</t>
  </si>
  <si>
    <t>Πληρωμές για επενδύσεις</t>
  </si>
  <si>
    <t xml:space="preserve">Επενδύσεις εκτελούμενες από τα έσοδα </t>
  </si>
  <si>
    <t>Aγορά Aξιών</t>
  </si>
  <si>
    <t>Aγορά μετοχών</t>
  </si>
  <si>
    <t>Αγορά λοιπών αξιών</t>
  </si>
  <si>
    <t>Α Ν Α Κ Ε Φ Α Λ Α Ι Ω Σ Η</t>
  </si>
  <si>
    <t xml:space="preserve">      Yπόλοιπο προηγουμένης χρήσεως</t>
  </si>
  <si>
    <t xml:space="preserve">      Σύν Έσοδα</t>
  </si>
  <si>
    <t xml:space="preserve">      Σ ύ ν ο λ ο</t>
  </si>
  <si>
    <t xml:space="preserve">      Mείον Έξοδα</t>
  </si>
  <si>
    <t xml:space="preserve">      Πλεόνασμα</t>
  </si>
  <si>
    <t xml:space="preserve">   </t>
  </si>
  <si>
    <t>Ο42Ο</t>
  </si>
  <si>
    <t>Με κάθε άλλη ιδιότητα φυσικού προσώπου</t>
  </si>
  <si>
    <t>Ο429</t>
  </si>
  <si>
    <t>Λοιπές αμοιβές φυσικών προσώπων που εκτελούν</t>
  </si>
  <si>
    <t>Λογ. Προθεσμ.κατάθεσης ΕΤΕ</t>
  </si>
  <si>
    <t xml:space="preserve">ΣΚΟΠΟΣ:  Ι.   Υποτροφίες μεταπτυχιακών σπουδών στο Εξωτερικό: </t>
  </si>
  <si>
    <t xml:space="preserve">                         1) Για τη σπουδή του Ρωμαϊκού Δικαίου</t>
  </si>
  <si>
    <t xml:space="preserve">                         2) Του αρχαίου Ελληνικού, όχι του Ελληνιστικού Δικαίου και</t>
  </si>
  <si>
    <t xml:space="preserve">                         3) Του Βυζαντινού, όχι του Μεταβυζαντινού Δικαίου.</t>
  </si>
  <si>
    <t xml:space="preserve">                     Β) Σε περίπτωση που δεν εμφανίζονται ικανοί υποψήφιοι για την σπουδή</t>
  </si>
  <si>
    <t xml:space="preserve">                  ΙΙ.  Εκτυπώσεις διδακτορικών διατριβών</t>
  </si>
  <si>
    <t xml:space="preserve">                     Α) Για τη σπουδή της Ιστορίας του Δικαίου, κατά προτ. με την ακόλουθη σειρά:</t>
  </si>
  <si>
    <t xml:space="preserve">                         της Ιστορίας του Δικαίου , θα χορηγούνται υποτροφίες για νομικούς κλάδους </t>
  </si>
  <si>
    <t>Έσοδα από εκμίσθωση καταστημάτων Β. Γεωργίου 5</t>
  </si>
  <si>
    <t>Κολοκοτρώνη &amp; Νοταρά, Πειραιάς:</t>
  </si>
  <si>
    <t>΄Εσοδα υπέρ ΤΣΜΕΔΕ</t>
  </si>
  <si>
    <t>Απόδοση στο ΤΣΜΕΔΕ των εισπράξεων που</t>
  </si>
  <si>
    <t>έγιναν γι' αυτό</t>
  </si>
  <si>
    <t xml:space="preserve">Προϋπολο-γισθέντα        ποσά </t>
  </si>
  <si>
    <t xml:space="preserve">Πραγματο-ποιηθέντα  ποσά </t>
  </si>
  <si>
    <t>1. Κενό από 05/08/2009 - βρίσκεται για έγκριση</t>
  </si>
  <si>
    <t>2. Κενό από 28/07/2010</t>
  </si>
  <si>
    <t>διακήρυξης στην Περιφέρεια</t>
  </si>
  <si>
    <t>α) Αποζημίωση της Διαχειριστικής Επιτροπής</t>
  </si>
  <si>
    <t xml:space="preserve">β) Αποζημίωση των εκπροσώπων της Περιφέρειας και  </t>
  </si>
  <si>
    <t>λοιπών προσώπων για συμμετοχή σε δημοπρασίες</t>
  </si>
  <si>
    <t>για εκμίσθωση των ακινήτων</t>
  </si>
  <si>
    <t>Ο891</t>
  </si>
  <si>
    <t>Εκτυπώσεις, εκδόσεις, βιβλιοδετήσεις</t>
  </si>
  <si>
    <t>(εκτυπώσεις διατριβών)</t>
  </si>
  <si>
    <t xml:space="preserve">Διαφορές               +                         -   </t>
  </si>
  <si>
    <t xml:space="preserve">Διαφορές                +                          -   </t>
  </si>
  <si>
    <t xml:space="preserve">Διαφορές                 +                          -   </t>
  </si>
  <si>
    <t xml:space="preserve">Διαφορές                  +                        -   </t>
  </si>
  <si>
    <t xml:space="preserve">Διαφορές                  +                          -   </t>
  </si>
  <si>
    <t xml:space="preserve">Διαφορές                  +                              -   </t>
  </si>
  <si>
    <t>Λογ. Προθεσμ.κατάθεσης Τράπ. Πειραιώς</t>
  </si>
  <si>
    <t>Η Διαχειριστική Επιτροπή</t>
  </si>
  <si>
    <t>Ο Πρόεδρος της Διαχειριστικής Επιτροπής</t>
  </si>
  <si>
    <t>Τα Μέλη</t>
  </si>
  <si>
    <t xml:space="preserve"> Καθηγητής Σπυρίδων Φλογαϊτης</t>
  </si>
  <si>
    <t xml:space="preserve">       Πλεόνασμα</t>
  </si>
  <si>
    <t xml:space="preserve">       Σύνολο Eξόδων</t>
  </si>
  <si>
    <t xml:space="preserve">       Σύνολο Kατηγοριών I, ΙΙΙ και IV</t>
  </si>
  <si>
    <t xml:space="preserve">       Σύνολο Kατηγορίας IV</t>
  </si>
  <si>
    <t xml:space="preserve">       Σύνολο Kωδ. Aριθμ. 9000</t>
  </si>
  <si>
    <t xml:space="preserve">       Σύνολο Kατηγορίας IΙΙ</t>
  </si>
  <si>
    <t xml:space="preserve">       Σύνολο Kωδ. Aριθ. 6000</t>
  </si>
  <si>
    <t xml:space="preserve">       Σύνολο Kατηγορίας I</t>
  </si>
  <si>
    <t xml:space="preserve">       Σύνολο Kωδ. Aριθ. 3000</t>
  </si>
  <si>
    <t xml:space="preserve">       Σύνολο Kωδ. Aριθμ. 2000</t>
  </si>
  <si>
    <t xml:space="preserve">       Σύνολο Kωδ. Aριθ. OOOO</t>
  </si>
  <si>
    <t xml:space="preserve">       Σύνολο Kωδ. Aριθ. O9OO</t>
  </si>
  <si>
    <t xml:space="preserve">       Σύνολο Kωδ. Aριθμ. Ο8ΟΟ</t>
  </si>
  <si>
    <t xml:space="preserve">       Σύνολο Kωδ. Aριθμ. Ο89Ο</t>
  </si>
  <si>
    <t xml:space="preserve">       Σύνολο Kωδ. Aριθ. O85Ο-Ο860</t>
  </si>
  <si>
    <t xml:space="preserve">       Σύνολο Kωδ. Aριθ. O4OO</t>
  </si>
  <si>
    <t xml:space="preserve">       Σύνολο Κωδ. Αριθ. Ο2ΟΟ</t>
  </si>
  <si>
    <t xml:space="preserve">       Yπόλοιπο προηγουμένης χρήσεως</t>
  </si>
  <si>
    <t xml:space="preserve">       Σύνολο Eσόδων</t>
  </si>
  <si>
    <t xml:space="preserve">       Σύνολο Kατηγορίας I και ΙΙΙ</t>
  </si>
  <si>
    <t xml:space="preserve">       Σύνολο Kατηγορίας ΙΙΙ</t>
  </si>
  <si>
    <t xml:space="preserve">       Σύνολο Κωδ. Αριθ. 8000</t>
  </si>
  <si>
    <t xml:space="preserve">       Σύνολο Kωδ. Aριθ. 5000</t>
  </si>
  <si>
    <t xml:space="preserve">       Σύνολο Κωδ. Αριθ. 4000</t>
  </si>
  <si>
    <t xml:space="preserve">       Σύνολο Kωδ.Aριθ. 3000</t>
  </si>
  <si>
    <t xml:space="preserve">       Σύνολο Kωδ.Aριθ. 3500</t>
  </si>
  <si>
    <t xml:space="preserve">       Σύνολο Kωδ.Aριθ. 3520</t>
  </si>
  <si>
    <t xml:space="preserve">       Σύνολο Kωδ. Aριθ. 3510</t>
  </si>
  <si>
    <t xml:space="preserve">       Σύνολο Κωδ. Αριθ. 3400</t>
  </si>
  <si>
    <t xml:space="preserve">       Σύνολο Κωδ. Αριθ. 3300</t>
  </si>
  <si>
    <t xml:space="preserve"> Καθηγητής Νέστωρ Κουράκης</t>
  </si>
  <si>
    <t xml:space="preserve"> Καθηγητής Αντώνιος Παντελής</t>
  </si>
  <si>
    <t>3. Κενό- άγονοι διαγωνισμοί- απευθείας εκμίσθωση</t>
  </si>
  <si>
    <t xml:space="preserve">5. Κενό - βρίσκεται για έγκριση διακ. στην Αποκ. Διοίκ.  </t>
  </si>
  <si>
    <t xml:space="preserve">6. Κενό - βρίσκεται για έγκριση διακ. στην Αποκ. Διοίκ.  </t>
  </si>
  <si>
    <t xml:space="preserve">7. Κενό - βρίσκεται για έγκριση διακ. στην Αποκ. Διοίκ.  </t>
  </si>
  <si>
    <t xml:space="preserve">Eσοδα υπέρ Ταμείων Πρόνοιας </t>
  </si>
  <si>
    <t>Εσοδα υπέρ Τ.Π.Δ.Υ.</t>
  </si>
  <si>
    <t xml:space="preserve">Εσοδα υπέρ Οργαν. Απασχ. Εργατικού Δυναμικού </t>
  </si>
  <si>
    <t>Απόδοση στα Ταμεία Πρόνοιας</t>
  </si>
  <si>
    <t>Απόδοση στο Τ.Π.Δ.Υ.</t>
  </si>
  <si>
    <t>Απόδοση στους λοιπούς Οργανισμούς των εισπράξεων</t>
  </si>
  <si>
    <t xml:space="preserve">Απόδοση στον  Οργαν. Απασχ. Εργατικού Δυναμικού </t>
  </si>
  <si>
    <t xml:space="preserve">    στροφής φοιτητών στο Εξωτερικό       2,000.00</t>
  </si>
  <si>
    <t>α) Υποτροφίες:                                     30,000.00</t>
  </si>
  <si>
    <t>Α  Π Ο Λ Ο Γ Ι Σ Μ Ο Σ:  Oικονομικού έτους 2013</t>
  </si>
  <si>
    <t xml:space="preserve">Εντολή Λογιστικής Εγγραφής (Προθ. Κατάθ. στο ΤΠΚΔ)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</si>
</sst>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#,##0.0"/>
  </numFmts>
  <fonts count="23">
    <font>
      <sz val="10"/>
      <name val="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0" borderId="2" applyNumberFormat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right"/>
    </xf>
    <xf numFmtId="3" fontId="2" fillId="0" borderId="15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4" fontId="2" fillId="0" borderId="16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wrapText="1"/>
    </xf>
    <xf numFmtId="0" fontId="3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showGridLines="0" tabSelected="1" zoomScale="85" zoomScaleNormal="85" zoomScalePageLayoutView="0" workbookViewId="0" topLeftCell="A276">
      <selection activeCell="I313" sqref="I313"/>
    </sheetView>
  </sheetViews>
  <sheetFormatPr defaultColWidth="9.140625" defaultRowHeight="12.75"/>
  <cols>
    <col min="1" max="1" width="7.7109375" style="2" customWidth="1"/>
    <col min="2" max="2" width="46.7109375" style="2" customWidth="1"/>
    <col min="3" max="3" width="15.00390625" style="31" customWidth="1"/>
    <col min="4" max="4" width="12.8515625" style="31" customWidth="1"/>
    <col min="5" max="5" width="12.421875" style="47" customWidth="1"/>
    <col min="6" max="16384" width="9.140625" style="2" customWidth="1"/>
  </cols>
  <sheetData>
    <row r="1" spans="2:5" s="1" customFormat="1" ht="13.5">
      <c r="B1" s="1" t="s">
        <v>0</v>
      </c>
      <c r="C1" s="30"/>
      <c r="D1" s="30"/>
      <c r="E1" s="44"/>
    </row>
    <row r="2" spans="3:5" s="1" customFormat="1" ht="13.5">
      <c r="C2" s="30"/>
      <c r="D2" s="30"/>
      <c r="E2" s="44"/>
    </row>
    <row r="3" spans="1:5" s="1" customFormat="1" ht="13.5">
      <c r="A3" s="1" t="s">
        <v>1</v>
      </c>
      <c r="C3" s="30"/>
      <c r="D3" s="30"/>
      <c r="E3" s="44"/>
    </row>
    <row r="4" spans="3:5" s="1" customFormat="1" ht="13.5">
      <c r="C4" s="30"/>
      <c r="D4" s="30"/>
      <c r="E4" s="44"/>
    </row>
    <row r="5" spans="1:5" s="1" customFormat="1" ht="13.5">
      <c r="A5" s="1" t="s">
        <v>195</v>
      </c>
      <c r="C5" s="30"/>
      <c r="D5" s="30"/>
      <c r="E5" s="44"/>
    </row>
    <row r="6" spans="1:5" s="1" customFormat="1" ht="13.5">
      <c r="A6" s="1" t="s">
        <v>201</v>
      </c>
      <c r="B6" s="66"/>
      <c r="C6" s="30"/>
      <c r="D6" s="30"/>
      <c r="E6" s="44"/>
    </row>
    <row r="7" spans="1:5" s="1" customFormat="1" ht="13.5">
      <c r="A7" s="1" t="s">
        <v>196</v>
      </c>
      <c r="B7" s="66"/>
      <c r="C7" s="30"/>
      <c r="D7" s="30"/>
      <c r="E7" s="44"/>
    </row>
    <row r="8" spans="1:5" s="1" customFormat="1" ht="13.5">
      <c r="A8" s="1" t="s">
        <v>197</v>
      </c>
      <c r="B8" s="66"/>
      <c r="C8" s="30"/>
      <c r="D8" s="30"/>
      <c r="E8" s="44"/>
    </row>
    <row r="9" spans="1:5" s="1" customFormat="1" ht="13.5">
      <c r="A9" s="1" t="s">
        <v>198</v>
      </c>
      <c r="B9" s="66"/>
      <c r="C9" s="30"/>
      <c r="D9" s="30"/>
      <c r="E9" s="44"/>
    </row>
    <row r="10" spans="1:5" s="1" customFormat="1" ht="13.5">
      <c r="A10" s="1" t="s">
        <v>199</v>
      </c>
      <c r="B10" s="66"/>
      <c r="C10" s="30"/>
      <c r="D10" s="30"/>
      <c r="E10" s="44"/>
    </row>
    <row r="11" spans="1:5" s="1" customFormat="1" ht="13.5">
      <c r="A11" s="1" t="s">
        <v>202</v>
      </c>
      <c r="B11" s="66"/>
      <c r="C11" s="30"/>
      <c r="D11" s="30"/>
      <c r="E11" s="44"/>
    </row>
    <row r="12" spans="1:5" s="1" customFormat="1" ht="13.5">
      <c r="A12" s="1" t="s">
        <v>200</v>
      </c>
      <c r="B12" s="66"/>
      <c r="C12" s="30"/>
      <c r="D12" s="30"/>
      <c r="E12" s="44"/>
    </row>
    <row r="13" spans="2:5" s="1" customFormat="1" ht="13.5">
      <c r="B13" s="66"/>
      <c r="C13" s="30"/>
      <c r="D13" s="30"/>
      <c r="E13" s="44"/>
    </row>
    <row r="14" spans="2:5" s="1" customFormat="1" ht="13.5">
      <c r="B14" s="66"/>
      <c r="C14" s="30"/>
      <c r="D14" s="30"/>
      <c r="E14" s="44"/>
    </row>
    <row r="15" spans="3:5" s="1" customFormat="1" ht="13.5">
      <c r="C15" s="30"/>
      <c r="D15" s="30"/>
      <c r="E15" s="44"/>
    </row>
    <row r="16" spans="2:5" s="1" customFormat="1" ht="13.5">
      <c r="B16" s="1" t="s">
        <v>276</v>
      </c>
      <c r="C16" s="30"/>
      <c r="D16" s="30"/>
      <c r="E16" s="44"/>
    </row>
    <row r="17" spans="3:5" s="1" customFormat="1" ht="14.25" thickBot="1">
      <c r="C17" s="30"/>
      <c r="D17" s="30"/>
      <c r="E17" s="44"/>
    </row>
    <row r="18" spans="1:5" ht="39">
      <c r="A18" s="3" t="s">
        <v>2</v>
      </c>
      <c r="B18" s="4" t="s">
        <v>3</v>
      </c>
      <c r="C18" s="40" t="s">
        <v>208</v>
      </c>
      <c r="D18" s="41" t="s">
        <v>209</v>
      </c>
      <c r="E18" s="42" t="s">
        <v>220</v>
      </c>
    </row>
    <row r="19" spans="1:5" ht="25.5" customHeight="1">
      <c r="A19" s="90"/>
      <c r="B19" s="5" t="s">
        <v>4</v>
      </c>
      <c r="C19" s="25"/>
      <c r="D19" s="25"/>
      <c r="E19" s="45"/>
    </row>
    <row r="20" spans="1:5" ht="25.5" customHeight="1">
      <c r="A20" s="89"/>
      <c r="B20" s="5" t="s">
        <v>5</v>
      </c>
      <c r="C20" s="10"/>
      <c r="D20" s="10"/>
      <c r="E20" s="43"/>
    </row>
    <row r="21" spans="1:5" ht="25.5" customHeight="1">
      <c r="A21" s="89"/>
      <c r="B21" s="5" t="s">
        <v>6</v>
      </c>
      <c r="C21" s="10"/>
      <c r="D21" s="10"/>
      <c r="E21" s="43"/>
    </row>
    <row r="22" spans="1:5" ht="12.75">
      <c r="A22" s="89">
        <v>3000</v>
      </c>
      <c r="B22" s="77" t="s">
        <v>7</v>
      </c>
      <c r="C22" s="10"/>
      <c r="D22" s="10"/>
      <c r="E22" s="43"/>
    </row>
    <row r="23" spans="1:5" ht="12.75">
      <c r="A23" s="89">
        <v>3300</v>
      </c>
      <c r="B23" s="78" t="s">
        <v>8</v>
      </c>
      <c r="C23" s="10"/>
      <c r="D23" s="10"/>
      <c r="E23" s="43"/>
    </row>
    <row r="24" spans="1:5" ht="12.75">
      <c r="A24" s="89">
        <v>3350</v>
      </c>
      <c r="B24" s="78" t="s">
        <v>9</v>
      </c>
      <c r="C24" s="10"/>
      <c r="D24" s="10"/>
      <c r="E24" s="43"/>
    </row>
    <row r="25" spans="1:5" ht="12.75">
      <c r="A25" s="89">
        <v>3352</v>
      </c>
      <c r="B25" s="75" t="s">
        <v>10</v>
      </c>
      <c r="C25" s="10"/>
      <c r="D25" s="10"/>
      <c r="E25" s="43"/>
    </row>
    <row r="26" spans="1:5" ht="12.75">
      <c r="A26" s="89">
        <v>3359</v>
      </c>
      <c r="B26" s="75" t="s">
        <v>9</v>
      </c>
      <c r="C26" s="10">
        <v>956000</v>
      </c>
      <c r="D26" s="10">
        <v>956000</v>
      </c>
      <c r="E26" s="43">
        <f>D26-C26</f>
        <v>0</v>
      </c>
    </row>
    <row r="27" spans="1:5" ht="12.75">
      <c r="A27" s="89"/>
      <c r="B27" s="73" t="s">
        <v>260</v>
      </c>
      <c r="C27" s="12">
        <f>SUM(C26)</f>
        <v>956000</v>
      </c>
      <c r="D27" s="12">
        <f>SUM(D26)</f>
        <v>956000</v>
      </c>
      <c r="E27" s="51">
        <f>D27-C27</f>
        <v>0</v>
      </c>
    </row>
    <row r="28" spans="1:5" ht="12.75">
      <c r="A28" s="89"/>
      <c r="B28" s="13"/>
      <c r="C28" s="10"/>
      <c r="D28" s="10"/>
      <c r="E28" s="43"/>
    </row>
    <row r="29" spans="1:5" ht="12.75">
      <c r="A29" s="89">
        <v>3400</v>
      </c>
      <c r="B29" s="77" t="s">
        <v>11</v>
      </c>
      <c r="C29" s="10"/>
      <c r="D29" s="10"/>
      <c r="E29" s="43"/>
    </row>
    <row r="30" spans="1:5" ht="12.75">
      <c r="A30" s="89"/>
      <c r="B30" s="79" t="s">
        <v>12</v>
      </c>
      <c r="C30" s="10"/>
      <c r="D30" s="10"/>
      <c r="E30" s="43"/>
    </row>
    <row r="31" spans="1:5" ht="12.75">
      <c r="A31" s="89">
        <v>3410</v>
      </c>
      <c r="B31" s="78" t="s">
        <v>13</v>
      </c>
      <c r="C31" s="10"/>
      <c r="D31" s="10"/>
      <c r="E31" s="43"/>
    </row>
    <row r="32" spans="1:5" ht="12.75">
      <c r="A32" s="89">
        <v>3412</v>
      </c>
      <c r="B32" s="75" t="s">
        <v>203</v>
      </c>
      <c r="C32" s="10"/>
      <c r="D32" s="10"/>
      <c r="E32" s="43"/>
    </row>
    <row r="33" spans="1:5" ht="12.75">
      <c r="A33" s="89"/>
      <c r="B33" s="75" t="s">
        <v>204</v>
      </c>
      <c r="C33" s="10"/>
      <c r="D33" s="10"/>
      <c r="E33" s="43"/>
    </row>
    <row r="34" spans="1:5" ht="12.75">
      <c r="A34" s="89"/>
      <c r="B34" s="75" t="s">
        <v>210</v>
      </c>
      <c r="C34" s="10"/>
      <c r="D34" s="10"/>
      <c r="E34" s="43"/>
    </row>
    <row r="35" spans="1:5" ht="12.75">
      <c r="A35" s="89"/>
      <c r="B35" s="75" t="s">
        <v>212</v>
      </c>
      <c r="C35" s="10"/>
      <c r="D35" s="10"/>
      <c r="E35" s="43"/>
    </row>
    <row r="36" spans="1:5" ht="12.75">
      <c r="A36" s="89"/>
      <c r="B36" s="75" t="s">
        <v>211</v>
      </c>
      <c r="C36" s="10"/>
      <c r="D36" s="10"/>
      <c r="E36" s="43"/>
    </row>
    <row r="37" spans="1:5" ht="12.75">
      <c r="A37" s="89"/>
      <c r="B37" s="75" t="s">
        <v>263</v>
      </c>
      <c r="C37" s="10"/>
      <c r="D37" s="10"/>
      <c r="E37" s="43">
        <f>D37-C37</f>
        <v>0</v>
      </c>
    </row>
    <row r="38" spans="1:5" ht="12.75">
      <c r="A38" s="89"/>
      <c r="B38" s="75" t="s">
        <v>14</v>
      </c>
      <c r="C38" s="10">
        <v>15000</v>
      </c>
      <c r="D38" s="10">
        <v>14960.64</v>
      </c>
      <c r="E38" s="43">
        <f>D38-C38</f>
        <v>-39.36000000000058</v>
      </c>
    </row>
    <row r="39" spans="1:5" ht="12.75">
      <c r="A39" s="89"/>
      <c r="B39" s="75" t="s">
        <v>264</v>
      </c>
      <c r="C39" s="10"/>
      <c r="D39" s="10"/>
      <c r="E39" s="43"/>
    </row>
    <row r="40" spans="1:5" ht="12.75">
      <c r="A40" s="89"/>
      <c r="B40" s="75" t="s">
        <v>265</v>
      </c>
      <c r="C40" s="10"/>
      <c r="D40" s="10"/>
      <c r="E40" s="43"/>
    </row>
    <row r="41" spans="1:5" ht="12.75">
      <c r="A41" s="89"/>
      <c r="B41" s="75" t="s">
        <v>266</v>
      </c>
      <c r="C41" s="10"/>
      <c r="D41" s="10"/>
      <c r="E41" s="43"/>
    </row>
    <row r="42" spans="1:5" ht="12.75">
      <c r="A42" s="89"/>
      <c r="B42" s="73" t="s">
        <v>259</v>
      </c>
      <c r="C42" s="12">
        <f>SUM(C37:C41)</f>
        <v>15000</v>
      </c>
      <c r="D42" s="12">
        <f>SUM(D29:D41)</f>
        <v>14960.64</v>
      </c>
      <c r="E42" s="51">
        <f>D42-C42</f>
        <v>-39.36000000000058</v>
      </c>
    </row>
    <row r="43" spans="1:5" ht="12.75">
      <c r="A43" s="89">
        <v>3500</v>
      </c>
      <c r="B43" s="77" t="s">
        <v>15</v>
      </c>
      <c r="C43" s="10"/>
      <c r="D43" s="10"/>
      <c r="E43" s="43"/>
    </row>
    <row r="44" spans="1:5" ht="12.75">
      <c r="A44" s="89"/>
      <c r="B44" s="79" t="s">
        <v>16</v>
      </c>
      <c r="C44" s="10"/>
      <c r="D44" s="10"/>
      <c r="E44" s="43"/>
    </row>
    <row r="45" spans="1:5" ht="12.75">
      <c r="A45" s="89">
        <v>3510</v>
      </c>
      <c r="B45" s="78" t="s">
        <v>17</v>
      </c>
      <c r="C45" s="10"/>
      <c r="D45" s="10"/>
      <c r="E45" s="43"/>
    </row>
    <row r="46" spans="1:5" ht="12.75">
      <c r="A46" s="89">
        <v>3511</v>
      </c>
      <c r="B46" s="75" t="s">
        <v>18</v>
      </c>
      <c r="C46" s="10"/>
      <c r="D46" s="10"/>
      <c r="E46" s="43"/>
    </row>
    <row r="47" spans="1:5" ht="12.75">
      <c r="A47" s="89"/>
      <c r="B47" s="75" t="s">
        <v>19</v>
      </c>
      <c r="C47" s="10">
        <v>12000</v>
      </c>
      <c r="D47" s="10">
        <v>25436.77</v>
      </c>
      <c r="E47" s="43">
        <f>D47-C47</f>
        <v>13436.77</v>
      </c>
    </row>
    <row r="48" spans="1:5" ht="12.75">
      <c r="A48" s="89">
        <v>3513</v>
      </c>
      <c r="B48" s="75" t="s">
        <v>226</v>
      </c>
      <c r="C48" s="10">
        <v>0</v>
      </c>
      <c r="D48" s="10">
        <v>0</v>
      </c>
      <c r="E48" s="43">
        <f>D48-C48</f>
        <v>0</v>
      </c>
    </row>
    <row r="49" spans="1:5" ht="12.75">
      <c r="A49" s="89">
        <v>3514</v>
      </c>
      <c r="B49" s="75" t="s">
        <v>194</v>
      </c>
      <c r="C49" s="10">
        <v>28000</v>
      </c>
      <c r="D49" s="10"/>
      <c r="E49" s="43">
        <f>D49-C49</f>
        <v>-28000</v>
      </c>
    </row>
    <row r="50" spans="1:5" ht="12.75">
      <c r="A50" s="89"/>
      <c r="B50" s="73" t="s">
        <v>258</v>
      </c>
      <c r="C50" s="12">
        <f>SUM(C47:C49)</f>
        <v>40000</v>
      </c>
      <c r="D50" s="12">
        <f>SUM(D47:D49)</f>
        <v>25436.77</v>
      </c>
      <c r="E50" s="51">
        <f>D50-C50</f>
        <v>-14563.23</v>
      </c>
    </row>
    <row r="51" spans="1:5" ht="12.75">
      <c r="A51" s="89">
        <v>3520</v>
      </c>
      <c r="B51" s="78" t="s">
        <v>20</v>
      </c>
      <c r="C51" s="10"/>
      <c r="D51" s="10"/>
      <c r="E51" s="43"/>
    </row>
    <row r="52" spans="1:5" ht="12.75">
      <c r="A52" s="89">
        <v>3526</v>
      </c>
      <c r="B52" s="75" t="s">
        <v>21</v>
      </c>
      <c r="C52" s="34">
        <v>0</v>
      </c>
      <c r="D52" s="34">
        <v>22150.84</v>
      </c>
      <c r="E52" s="63">
        <f>D52-C52</f>
        <v>22150.84</v>
      </c>
    </row>
    <row r="53" spans="1:5" ht="12.75">
      <c r="A53" s="89"/>
      <c r="B53" s="73" t="s">
        <v>257</v>
      </c>
      <c r="C53" s="12">
        <f>SUM(C52)</f>
        <v>0</v>
      </c>
      <c r="D53" s="12">
        <f>SUM(D52)</f>
        <v>22150.84</v>
      </c>
      <c r="E53" s="12">
        <f>SUM(E52)</f>
        <v>22150.84</v>
      </c>
    </row>
    <row r="54" spans="1:5" ht="12.75">
      <c r="A54" s="6"/>
      <c r="B54" s="73" t="s">
        <v>256</v>
      </c>
      <c r="C54" s="10">
        <f>SUM(C50,C53)</f>
        <v>40000</v>
      </c>
      <c r="D54" s="10">
        <f>SUM(D53,D50)</f>
        <v>47587.61</v>
      </c>
      <c r="E54" s="51">
        <f>D54-C54</f>
        <v>7587.610000000001</v>
      </c>
    </row>
    <row r="55" spans="1:5" ht="12.75">
      <c r="A55" s="53"/>
      <c r="B55" s="74" t="s">
        <v>255</v>
      </c>
      <c r="C55" s="12">
        <f>SUM(C27,C42,C54)</f>
        <v>1011000</v>
      </c>
      <c r="D55" s="12">
        <f>SUM(D27,D42,D54)</f>
        <v>1018548.25</v>
      </c>
      <c r="E55" s="51">
        <f>D55-C55</f>
        <v>7548.25</v>
      </c>
    </row>
    <row r="56" ht="12.75">
      <c r="B56" s="2" t="s">
        <v>22</v>
      </c>
    </row>
    <row r="58" ht="0.75" customHeight="1" thickBot="1"/>
    <row r="59" spans="1:5" ht="39">
      <c r="A59" s="3" t="s">
        <v>2</v>
      </c>
      <c r="B59" s="4" t="s">
        <v>3</v>
      </c>
      <c r="C59" s="40" t="s">
        <v>208</v>
      </c>
      <c r="D59" s="41" t="s">
        <v>209</v>
      </c>
      <c r="E59" s="42" t="s">
        <v>221</v>
      </c>
    </row>
    <row r="60" spans="1:5" ht="12.75">
      <c r="A60" s="14"/>
      <c r="B60" s="15"/>
      <c r="C60" s="32"/>
      <c r="D60" s="32"/>
      <c r="E60" s="45"/>
    </row>
    <row r="61" spans="1:5" ht="12.75">
      <c r="A61" s="91"/>
      <c r="B61" s="16"/>
      <c r="C61" s="33"/>
      <c r="D61" s="33"/>
      <c r="E61" s="43"/>
    </row>
    <row r="62" spans="1:5" ht="12.75">
      <c r="A62" s="91">
        <v>4000</v>
      </c>
      <c r="B62" s="76" t="s">
        <v>23</v>
      </c>
      <c r="C62" s="10"/>
      <c r="D62" s="10"/>
      <c r="E62" s="43"/>
    </row>
    <row r="63" spans="1:5" ht="12.75">
      <c r="A63" s="91"/>
      <c r="B63" s="80" t="s">
        <v>24</v>
      </c>
      <c r="C63" s="10"/>
      <c r="D63" s="10"/>
      <c r="E63" s="43"/>
    </row>
    <row r="64" spans="1:5" ht="12.75">
      <c r="A64" s="91">
        <v>4100</v>
      </c>
      <c r="B64" s="81" t="s">
        <v>25</v>
      </c>
      <c r="C64" s="10"/>
      <c r="D64" s="10"/>
      <c r="E64" s="43"/>
    </row>
    <row r="65" spans="1:5" ht="12.75">
      <c r="A65" s="91">
        <v>4120</v>
      </c>
      <c r="B65" s="81" t="s">
        <v>26</v>
      </c>
      <c r="C65" s="10"/>
      <c r="D65" s="10"/>
      <c r="E65" s="43"/>
    </row>
    <row r="66" spans="1:5" ht="12.75">
      <c r="A66" s="91">
        <v>4122</v>
      </c>
      <c r="B66" s="81" t="s">
        <v>27</v>
      </c>
      <c r="C66" s="10">
        <v>100</v>
      </c>
      <c r="D66" s="10">
        <v>0</v>
      </c>
      <c r="E66" s="43">
        <f>D66-C66</f>
        <v>-100</v>
      </c>
    </row>
    <row r="67" spans="1:5" ht="12.75">
      <c r="A67" s="91">
        <v>4200</v>
      </c>
      <c r="B67" s="81" t="s">
        <v>28</v>
      </c>
      <c r="C67" s="10"/>
      <c r="D67" s="10"/>
      <c r="E67" s="43"/>
    </row>
    <row r="68" spans="1:5" ht="12.75">
      <c r="A68" s="91">
        <v>4210</v>
      </c>
      <c r="B68" s="81" t="s">
        <v>29</v>
      </c>
      <c r="C68" s="10"/>
      <c r="D68" s="10"/>
      <c r="E68" s="43"/>
    </row>
    <row r="69" spans="1:5" ht="12.75">
      <c r="A69" s="91">
        <v>4213</v>
      </c>
      <c r="B69" s="76" t="s">
        <v>30</v>
      </c>
      <c r="C69" s="10"/>
      <c r="D69" s="10"/>
      <c r="E69" s="43"/>
    </row>
    <row r="70" spans="1:5" ht="12.75">
      <c r="A70" s="91"/>
      <c r="B70" s="76" t="s">
        <v>31</v>
      </c>
      <c r="C70" s="10"/>
      <c r="D70" s="10"/>
      <c r="E70" s="43"/>
    </row>
    <row r="71" spans="1:5" ht="12.75">
      <c r="A71" s="91"/>
      <c r="B71" s="76" t="s">
        <v>32</v>
      </c>
      <c r="C71" s="10">
        <v>10</v>
      </c>
      <c r="D71" s="10">
        <v>0</v>
      </c>
      <c r="E71" s="43">
        <f>D71-C71</f>
        <v>-10</v>
      </c>
    </row>
    <row r="72" spans="1:5" ht="12.75">
      <c r="A72" s="91">
        <v>4214</v>
      </c>
      <c r="B72" s="76" t="s">
        <v>33</v>
      </c>
      <c r="C72" s="10"/>
      <c r="D72" s="10"/>
      <c r="E72" s="43"/>
    </row>
    <row r="73" spans="1:5" ht="12.75">
      <c r="A73" s="91"/>
      <c r="B73" s="76" t="s">
        <v>34</v>
      </c>
      <c r="C73" s="18">
        <v>10</v>
      </c>
      <c r="D73" s="18">
        <v>0</v>
      </c>
      <c r="E73" s="43">
        <f>D73-C73</f>
        <v>-10</v>
      </c>
    </row>
    <row r="74" spans="1:5" ht="12.75">
      <c r="A74" s="91"/>
      <c r="B74" s="17" t="s">
        <v>254</v>
      </c>
      <c r="C74" s="12">
        <f>SUM(C66:C73)</f>
        <v>120</v>
      </c>
      <c r="D74" s="12">
        <f>SUM(D66:D73)</f>
        <v>0</v>
      </c>
      <c r="E74" s="51">
        <f>D74-C74</f>
        <v>-120</v>
      </c>
    </row>
    <row r="75" spans="1:5" ht="12.75">
      <c r="A75" s="89"/>
      <c r="B75" s="13"/>
      <c r="C75" s="10"/>
      <c r="D75" s="10"/>
      <c r="E75" s="43"/>
    </row>
    <row r="76" spans="1:5" ht="12.75">
      <c r="A76" s="89">
        <v>5000</v>
      </c>
      <c r="B76" s="78" t="s">
        <v>35</v>
      </c>
      <c r="C76" s="10"/>
      <c r="D76" s="10"/>
      <c r="E76" s="43"/>
    </row>
    <row r="77" spans="1:5" ht="12.75">
      <c r="A77" s="89">
        <v>5200</v>
      </c>
      <c r="B77" s="78" t="s">
        <v>36</v>
      </c>
      <c r="C77" s="10"/>
      <c r="D77" s="10"/>
      <c r="E77" s="43"/>
    </row>
    <row r="78" spans="1:5" ht="12.75">
      <c r="A78" s="89">
        <v>5210</v>
      </c>
      <c r="B78" s="77" t="s">
        <v>37</v>
      </c>
      <c r="C78" s="10"/>
      <c r="D78" s="10"/>
      <c r="E78" s="43"/>
    </row>
    <row r="79" spans="1:5" ht="12.75">
      <c r="A79" s="89"/>
      <c r="B79" s="79" t="s">
        <v>38</v>
      </c>
      <c r="C79" s="10"/>
      <c r="D79" s="10"/>
      <c r="E79" s="43"/>
    </row>
    <row r="80" spans="1:5" ht="12.75">
      <c r="A80" s="89">
        <v>5211</v>
      </c>
      <c r="B80" s="78" t="s">
        <v>39</v>
      </c>
      <c r="C80" s="10">
        <v>5000</v>
      </c>
      <c r="D80" s="10">
        <v>29.95</v>
      </c>
      <c r="E80" s="43">
        <f>D80-C80</f>
        <v>-4970.05</v>
      </c>
    </row>
    <row r="81" spans="1:5" s="96" customFormat="1" ht="12.75">
      <c r="A81" s="98">
        <v>5220</v>
      </c>
      <c r="B81" s="94" t="s">
        <v>267</v>
      </c>
      <c r="C81" s="95"/>
      <c r="D81" s="95"/>
      <c r="E81" s="97"/>
    </row>
    <row r="82" spans="1:5" s="96" customFormat="1" ht="12.75">
      <c r="A82" s="98">
        <v>5221</v>
      </c>
      <c r="B82" s="97" t="s">
        <v>268</v>
      </c>
      <c r="C82" s="95">
        <v>500</v>
      </c>
      <c r="D82" s="95">
        <v>12</v>
      </c>
      <c r="E82" s="97"/>
    </row>
    <row r="83" spans="1:5" ht="12.75">
      <c r="A83" s="89">
        <v>5243</v>
      </c>
      <c r="B83" s="75" t="s">
        <v>205</v>
      </c>
      <c r="C83" s="10">
        <v>100</v>
      </c>
      <c r="D83" s="10">
        <v>0</v>
      </c>
      <c r="E83" s="48">
        <f>D83-C83</f>
        <v>-100</v>
      </c>
    </row>
    <row r="84" spans="1:5" ht="12.75">
      <c r="A84" s="98">
        <v>5252</v>
      </c>
      <c r="B84" s="13" t="s">
        <v>269</v>
      </c>
      <c r="C84" s="10">
        <v>500</v>
      </c>
      <c r="D84" s="10"/>
      <c r="E84" s="13"/>
    </row>
    <row r="85" spans="1:5" ht="12.75">
      <c r="A85" s="89">
        <v>5260</v>
      </c>
      <c r="B85" s="75" t="s">
        <v>40</v>
      </c>
      <c r="C85" s="10"/>
      <c r="D85" s="10"/>
      <c r="E85" s="43"/>
    </row>
    <row r="86" spans="1:5" ht="12.75">
      <c r="A86" s="89"/>
      <c r="B86" s="79" t="s">
        <v>41</v>
      </c>
      <c r="C86" s="10"/>
      <c r="D86" s="10"/>
      <c r="E86" s="43"/>
    </row>
    <row r="87" spans="1:5" ht="12.75">
      <c r="A87" s="89">
        <v>5261</v>
      </c>
      <c r="B87" s="75" t="s">
        <v>42</v>
      </c>
      <c r="C87" s="10"/>
      <c r="D87" s="10">
        <v>24</v>
      </c>
      <c r="E87" s="43"/>
    </row>
    <row r="88" spans="1:5" ht="12.75">
      <c r="A88" s="89"/>
      <c r="B88" s="75" t="s">
        <v>43</v>
      </c>
      <c r="C88" s="10">
        <v>500</v>
      </c>
      <c r="D88" s="10">
        <v>0</v>
      </c>
      <c r="E88" s="43">
        <f>D88-C88</f>
        <v>-500</v>
      </c>
    </row>
    <row r="89" spans="1:5" ht="12.75">
      <c r="A89" s="89">
        <v>5269</v>
      </c>
      <c r="B89" s="75" t="s">
        <v>44</v>
      </c>
      <c r="C89" s="10"/>
      <c r="D89" s="10"/>
      <c r="E89" s="43"/>
    </row>
    <row r="90" spans="1:5" ht="12.75">
      <c r="A90" s="89">
        <v>5290</v>
      </c>
      <c r="B90" s="77" t="s">
        <v>45</v>
      </c>
      <c r="C90" s="10"/>
      <c r="D90" s="10"/>
      <c r="E90" s="43"/>
    </row>
    <row r="91" spans="1:5" ht="12.75">
      <c r="A91" s="89"/>
      <c r="B91" s="75" t="s">
        <v>46</v>
      </c>
      <c r="C91" s="10"/>
      <c r="D91" s="10"/>
      <c r="E91" s="43"/>
    </row>
    <row r="92" spans="1:5" ht="12.75">
      <c r="A92" s="89"/>
      <c r="B92" s="79" t="s">
        <v>47</v>
      </c>
      <c r="C92" s="10"/>
      <c r="D92" s="10"/>
      <c r="E92" s="43"/>
    </row>
    <row r="93" spans="1:5" ht="12.75">
      <c r="A93" s="89">
        <v>5291</v>
      </c>
      <c r="B93" s="75" t="s">
        <v>48</v>
      </c>
      <c r="C93" s="10">
        <v>18000</v>
      </c>
      <c r="D93" s="10">
        <v>2389.56</v>
      </c>
      <c r="E93" s="43">
        <f>D93-C93</f>
        <v>-15610.44</v>
      </c>
    </row>
    <row r="94" spans="1:5" ht="12.75">
      <c r="A94" s="89">
        <v>5292</v>
      </c>
      <c r="B94" s="75" t="s">
        <v>49</v>
      </c>
      <c r="C94" s="10"/>
      <c r="D94" s="10"/>
      <c r="E94" s="43"/>
    </row>
    <row r="95" spans="1:5" ht="12.75">
      <c r="A95" s="89"/>
      <c r="B95" s="75" t="s">
        <v>50</v>
      </c>
      <c r="C95" s="10">
        <v>200</v>
      </c>
      <c r="D95" s="10"/>
      <c r="E95" s="10"/>
    </row>
    <row r="96" spans="1:5" ht="12.75">
      <c r="A96" s="89">
        <v>5500</v>
      </c>
      <c r="B96" s="78" t="s">
        <v>51</v>
      </c>
      <c r="C96" s="10"/>
      <c r="D96" s="10"/>
      <c r="E96" s="10"/>
    </row>
    <row r="97" spans="1:5" ht="12.75">
      <c r="A97" s="89">
        <v>5590</v>
      </c>
      <c r="B97" s="78" t="s">
        <v>52</v>
      </c>
      <c r="C97" s="10"/>
      <c r="D97" s="10"/>
      <c r="E97" s="10"/>
    </row>
    <row r="98" spans="1:5" ht="12.75">
      <c r="A98" s="89">
        <v>5599</v>
      </c>
      <c r="B98" s="75" t="s">
        <v>53</v>
      </c>
      <c r="C98" s="10"/>
      <c r="D98" s="10"/>
      <c r="E98" s="10"/>
    </row>
    <row r="99" spans="1:5" ht="12.75">
      <c r="A99" s="89">
        <v>5600</v>
      </c>
      <c r="B99" s="78" t="s">
        <v>54</v>
      </c>
      <c r="C99" s="10"/>
      <c r="D99" s="10"/>
      <c r="E99" s="64"/>
    </row>
    <row r="100" spans="1:5" ht="12.75">
      <c r="A100" s="89">
        <v>5610</v>
      </c>
      <c r="B100" s="78" t="s">
        <v>55</v>
      </c>
      <c r="C100" s="20"/>
      <c r="D100" s="20"/>
      <c r="E100" s="43"/>
    </row>
    <row r="101" spans="1:5" ht="12.75">
      <c r="A101" s="89">
        <v>5612</v>
      </c>
      <c r="B101" s="78" t="s">
        <v>56</v>
      </c>
      <c r="C101" s="10">
        <v>3000</v>
      </c>
      <c r="D101" s="10">
        <v>0</v>
      </c>
      <c r="E101" s="43">
        <f>D101-C101</f>
        <v>-3000</v>
      </c>
    </row>
    <row r="102" spans="1:5" ht="12.75">
      <c r="A102" s="89">
        <v>5680</v>
      </c>
      <c r="B102" s="78" t="s">
        <v>57</v>
      </c>
      <c r="C102" s="20"/>
      <c r="D102" s="20"/>
      <c r="E102" s="43"/>
    </row>
    <row r="103" spans="1:5" ht="12.75">
      <c r="A103" s="89">
        <v>5689</v>
      </c>
      <c r="B103" s="75" t="s">
        <v>58</v>
      </c>
      <c r="C103" s="10"/>
      <c r="D103" s="10"/>
      <c r="E103" s="43"/>
    </row>
    <row r="104" spans="1:5" ht="12.75">
      <c r="A104" s="89"/>
      <c r="B104" s="73" t="s">
        <v>253</v>
      </c>
      <c r="C104" s="12">
        <f>SUM(C80:C103)</f>
        <v>27800</v>
      </c>
      <c r="D104" s="12">
        <f>SUM(D80:D103)</f>
        <v>2455.5099999999998</v>
      </c>
      <c r="E104" s="51">
        <f>D104-C104</f>
        <v>-25344.49</v>
      </c>
    </row>
    <row r="105" spans="1:5" ht="12.75">
      <c r="A105" s="89"/>
      <c r="B105" s="73" t="s">
        <v>238</v>
      </c>
      <c r="C105" s="18">
        <f>SUM(C55,C74,C104)</f>
        <v>1038920</v>
      </c>
      <c r="D105" s="18">
        <f>SUM(D55,D74,D104)</f>
        <v>1021003.76</v>
      </c>
      <c r="E105" s="51">
        <f>D105-C105</f>
        <v>-17916.23999999999</v>
      </c>
    </row>
    <row r="106" spans="1:5" ht="12.75">
      <c r="A106" s="89"/>
      <c r="B106" s="13"/>
      <c r="C106" s="10"/>
      <c r="D106" s="10"/>
      <c r="E106" s="43"/>
    </row>
    <row r="107" spans="1:5" ht="12.75">
      <c r="A107" s="89"/>
      <c r="B107" s="13"/>
      <c r="C107" s="10"/>
      <c r="D107" s="10"/>
      <c r="E107" s="43"/>
    </row>
    <row r="108" spans="1:5" ht="12.75">
      <c r="A108" s="89"/>
      <c r="B108" s="13"/>
      <c r="C108" s="10"/>
      <c r="D108" s="10"/>
      <c r="E108" s="43"/>
    </row>
    <row r="109" spans="1:5" ht="13.5">
      <c r="A109" s="89" t="s">
        <v>59</v>
      </c>
      <c r="B109" s="5" t="s">
        <v>60</v>
      </c>
      <c r="C109" s="10"/>
      <c r="D109" s="10"/>
      <c r="E109" s="43"/>
    </row>
    <row r="110" spans="1:5" ht="12.75">
      <c r="A110" s="89"/>
      <c r="B110" s="8"/>
      <c r="C110" s="10"/>
      <c r="D110" s="10"/>
      <c r="E110" s="43"/>
    </row>
    <row r="111" spans="1:5" ht="12.75">
      <c r="A111" s="89">
        <v>8000</v>
      </c>
      <c r="B111" s="82" t="s">
        <v>61</v>
      </c>
      <c r="C111" s="10"/>
      <c r="D111" s="10"/>
      <c r="E111" s="43"/>
    </row>
    <row r="112" spans="1:5" ht="12.75">
      <c r="A112" s="89">
        <v>8400</v>
      </c>
      <c r="B112" s="83" t="s">
        <v>62</v>
      </c>
      <c r="C112" s="10"/>
      <c r="D112" s="10"/>
      <c r="E112" s="43"/>
    </row>
    <row r="113" spans="1:5" ht="12.75">
      <c r="A113" s="89">
        <v>8440</v>
      </c>
      <c r="B113" s="83" t="s">
        <v>63</v>
      </c>
      <c r="C113" s="10"/>
      <c r="D113" s="10"/>
      <c r="E113" s="43"/>
    </row>
    <row r="114" spans="1:5" ht="12.75">
      <c r="A114" s="89"/>
      <c r="B114" s="84" t="s">
        <v>12</v>
      </c>
      <c r="C114" s="10"/>
      <c r="D114" s="10"/>
      <c r="E114" s="43"/>
    </row>
    <row r="115" spans="1:5" ht="12.75">
      <c r="A115" s="53"/>
      <c r="B115" s="54"/>
      <c r="C115" s="18"/>
      <c r="D115" s="18"/>
      <c r="E115" s="46"/>
    </row>
    <row r="116" ht="12.75">
      <c r="B116" s="29"/>
    </row>
    <row r="117" ht="12.75">
      <c r="B117" s="2" t="s">
        <v>22</v>
      </c>
    </row>
    <row r="118" ht="13.5" thickBot="1"/>
    <row r="119" spans="1:5" ht="39">
      <c r="A119" s="3" t="s">
        <v>2</v>
      </c>
      <c r="B119" s="4" t="s">
        <v>3</v>
      </c>
      <c r="C119" s="40" t="s">
        <v>208</v>
      </c>
      <c r="D119" s="41" t="s">
        <v>209</v>
      </c>
      <c r="E119" s="42" t="s">
        <v>222</v>
      </c>
    </row>
    <row r="120" spans="1:5" ht="12.75">
      <c r="A120" s="14"/>
      <c r="B120" s="15"/>
      <c r="C120" s="32"/>
      <c r="D120" s="32"/>
      <c r="E120" s="45"/>
    </row>
    <row r="121" spans="1:5" ht="12.75">
      <c r="A121" s="91"/>
      <c r="B121" s="22"/>
      <c r="C121" s="33"/>
      <c r="D121" s="33"/>
      <c r="E121" s="43"/>
    </row>
    <row r="122" spans="1:5" ht="12.75">
      <c r="A122" s="89">
        <v>8441</v>
      </c>
      <c r="B122" s="85" t="s">
        <v>64</v>
      </c>
      <c r="C122" s="18">
        <v>2000</v>
      </c>
      <c r="D122" s="52"/>
      <c r="E122" s="46">
        <f>D122-C122</f>
        <v>-2000</v>
      </c>
    </row>
    <row r="123" spans="1:5" ht="12.75">
      <c r="A123" s="89"/>
      <c r="B123" s="73" t="s">
        <v>252</v>
      </c>
      <c r="C123" s="10">
        <f>SUM(C122)</f>
        <v>2000</v>
      </c>
      <c r="D123" s="10">
        <f>SUM(D122)</f>
        <v>0</v>
      </c>
      <c r="E123" s="46">
        <f>D123-C123</f>
        <v>-2000</v>
      </c>
    </row>
    <row r="124" spans="1:5" ht="12.75">
      <c r="A124" s="89"/>
      <c r="B124" s="73" t="s">
        <v>251</v>
      </c>
      <c r="C124" s="12">
        <f>SUM(C123)</f>
        <v>2000</v>
      </c>
      <c r="D124" s="12">
        <f>SUM(D123)</f>
        <v>0</v>
      </c>
      <c r="E124" s="51">
        <f>D124-C124</f>
        <v>-2000</v>
      </c>
    </row>
    <row r="125" spans="1:5" ht="12.75">
      <c r="A125" s="89"/>
      <c r="B125" s="73" t="s">
        <v>250</v>
      </c>
      <c r="C125" s="10">
        <f>SUM(C105,C124)</f>
        <v>1040920</v>
      </c>
      <c r="D125" s="10">
        <f>SUM(D105,D124)</f>
        <v>1021003.76</v>
      </c>
      <c r="E125" s="51">
        <f>D125-C125</f>
        <v>-19916.23999999999</v>
      </c>
    </row>
    <row r="126" spans="1:5" ht="12.75">
      <c r="A126" s="89"/>
      <c r="B126" s="73" t="s">
        <v>249</v>
      </c>
      <c r="C126" s="12">
        <f>SUM(C125)</f>
        <v>1040920</v>
      </c>
      <c r="D126" s="12">
        <f>SUM(D125)</f>
        <v>1021003.76</v>
      </c>
      <c r="E126" s="45"/>
    </row>
    <row r="127" spans="1:5" ht="12.75">
      <c r="A127" s="89"/>
      <c r="B127" s="73" t="s">
        <v>248</v>
      </c>
      <c r="C127" s="57">
        <f>C312</f>
        <v>1250000</v>
      </c>
      <c r="D127" s="57">
        <f>D312</f>
        <v>294485.68</v>
      </c>
      <c r="E127" s="43"/>
    </row>
    <row r="128" spans="1:5" ht="12.75">
      <c r="A128" s="89"/>
      <c r="B128" s="19"/>
      <c r="C128" s="56">
        <f>SUM(C126:C127)</f>
        <v>2290920</v>
      </c>
      <c r="D128" s="56">
        <f>SUM(D126:D127)</f>
        <v>1315489.44</v>
      </c>
      <c r="E128" s="43"/>
    </row>
    <row r="129" spans="1:5" ht="12.75">
      <c r="A129" s="89"/>
      <c r="B129" s="19"/>
      <c r="C129" s="10"/>
      <c r="D129" s="10"/>
      <c r="E129" s="43"/>
    </row>
    <row r="130" spans="1:5" ht="12.75">
      <c r="A130" s="89"/>
      <c r="B130" s="19"/>
      <c r="C130" s="10"/>
      <c r="D130" s="10"/>
      <c r="E130" s="43"/>
    </row>
    <row r="131" spans="1:5" ht="12.75">
      <c r="A131" s="89"/>
      <c r="B131" s="19"/>
      <c r="C131" s="10"/>
      <c r="D131" s="10"/>
      <c r="E131" s="43"/>
    </row>
    <row r="132" spans="1:5" ht="12.75">
      <c r="A132" s="89"/>
      <c r="B132" s="13"/>
      <c r="C132" s="10"/>
      <c r="D132" s="10"/>
      <c r="E132" s="43"/>
    </row>
    <row r="133" spans="1:5" ht="13.5">
      <c r="A133" s="89"/>
      <c r="B133" s="5" t="s">
        <v>65</v>
      </c>
      <c r="C133" s="10"/>
      <c r="D133" s="10"/>
      <c r="E133" s="43"/>
    </row>
    <row r="134" spans="1:5" ht="13.5">
      <c r="A134" s="89"/>
      <c r="B134" s="5" t="s">
        <v>66</v>
      </c>
      <c r="C134" s="10"/>
      <c r="D134" s="10"/>
      <c r="E134" s="43"/>
    </row>
    <row r="135" spans="1:5" ht="13.5">
      <c r="A135" s="89"/>
      <c r="B135" s="23"/>
      <c r="C135" s="10"/>
      <c r="D135" s="10"/>
      <c r="E135" s="43"/>
    </row>
    <row r="136" spans="1:5" ht="13.5">
      <c r="A136" s="89"/>
      <c r="B136" s="5" t="s">
        <v>67</v>
      </c>
      <c r="C136" s="10"/>
      <c r="D136" s="10"/>
      <c r="E136" s="43"/>
    </row>
    <row r="137" spans="1:5" ht="12.75">
      <c r="A137" s="89" t="s">
        <v>68</v>
      </c>
      <c r="B137" s="78" t="s">
        <v>69</v>
      </c>
      <c r="C137" s="10"/>
      <c r="D137" s="10"/>
      <c r="E137" s="43"/>
    </row>
    <row r="138" spans="1:5" ht="12.75">
      <c r="A138" s="89" t="s">
        <v>70</v>
      </c>
      <c r="B138" s="77" t="s">
        <v>71</v>
      </c>
      <c r="C138" s="10"/>
      <c r="D138" s="10"/>
      <c r="E138" s="43"/>
    </row>
    <row r="139" spans="1:5" ht="12.75">
      <c r="A139" s="89" t="s">
        <v>72</v>
      </c>
      <c r="B139" s="79" t="s">
        <v>73</v>
      </c>
      <c r="C139" s="10"/>
      <c r="D139" s="10"/>
      <c r="E139" s="43"/>
    </row>
    <row r="140" spans="1:5" ht="12.75">
      <c r="A140" s="92" t="s">
        <v>74</v>
      </c>
      <c r="B140" s="86" t="s">
        <v>75</v>
      </c>
      <c r="C140" s="10"/>
      <c r="D140" s="10"/>
      <c r="E140" s="43"/>
    </row>
    <row r="141" spans="1:5" ht="12.75">
      <c r="A141" s="89"/>
      <c r="B141" s="79" t="s">
        <v>76</v>
      </c>
      <c r="C141" s="10"/>
      <c r="D141" s="10"/>
      <c r="E141" s="43"/>
    </row>
    <row r="142" spans="1:5" ht="12.75">
      <c r="A142" s="92" t="s">
        <v>77</v>
      </c>
      <c r="B142" s="86" t="s">
        <v>78</v>
      </c>
      <c r="C142" s="10"/>
      <c r="D142" s="10"/>
      <c r="E142" s="43"/>
    </row>
    <row r="143" spans="1:5" ht="12.75">
      <c r="A143" s="89"/>
      <c r="B143" s="75" t="s">
        <v>79</v>
      </c>
      <c r="C143" s="10"/>
      <c r="D143" s="10"/>
      <c r="E143" s="43"/>
    </row>
    <row r="144" spans="1:5" ht="12.75">
      <c r="A144" s="89"/>
      <c r="B144" s="75" t="s">
        <v>213</v>
      </c>
      <c r="C144" s="10">
        <v>9000</v>
      </c>
      <c r="D144" s="36">
        <v>1200</v>
      </c>
      <c r="E144" s="43">
        <f>D144-C144</f>
        <v>-7800</v>
      </c>
    </row>
    <row r="145" spans="1:5" ht="12.75">
      <c r="A145" s="89"/>
      <c r="B145" s="75" t="s">
        <v>214</v>
      </c>
      <c r="C145" s="10"/>
      <c r="D145" s="36"/>
      <c r="E145" s="43"/>
    </row>
    <row r="146" spans="1:5" ht="12.75">
      <c r="A146" s="6"/>
      <c r="B146" s="75" t="s">
        <v>215</v>
      </c>
      <c r="C146" s="10"/>
      <c r="D146" s="36"/>
      <c r="E146" s="43"/>
    </row>
    <row r="147" spans="1:5" ht="12.75">
      <c r="A147" s="6"/>
      <c r="B147" s="75" t="s">
        <v>216</v>
      </c>
      <c r="C147" s="10">
        <v>6000</v>
      </c>
      <c r="D147" s="36">
        <v>0</v>
      </c>
      <c r="E147" s="43">
        <f>D147-C147</f>
        <v>-6000</v>
      </c>
    </row>
    <row r="148" spans="1:5" ht="12.75">
      <c r="A148" s="6"/>
      <c r="B148" s="75"/>
      <c r="C148" s="18" t="s">
        <v>59</v>
      </c>
      <c r="D148" s="18"/>
      <c r="E148" s="43"/>
    </row>
    <row r="149" spans="1:5" ht="12.75">
      <c r="A149" s="89"/>
      <c r="B149" s="73" t="s">
        <v>247</v>
      </c>
      <c r="C149" s="12">
        <f>SUM(C142:C148)</f>
        <v>15000</v>
      </c>
      <c r="D149" s="12">
        <f>SUM(D137:D148)</f>
        <v>1200</v>
      </c>
      <c r="E149" s="51">
        <f>D149-C149</f>
        <v>-13800</v>
      </c>
    </row>
    <row r="150" spans="1:5" ht="12.75">
      <c r="A150" s="89"/>
      <c r="B150" s="9"/>
      <c r="C150" s="10"/>
      <c r="D150" s="10"/>
      <c r="E150" s="43"/>
    </row>
    <row r="151" spans="1:5" ht="12.75">
      <c r="A151" s="89" t="s">
        <v>80</v>
      </c>
      <c r="B151" s="78" t="s">
        <v>81</v>
      </c>
      <c r="C151" s="10"/>
      <c r="D151" s="10"/>
      <c r="E151" s="43"/>
    </row>
    <row r="152" spans="1:5" ht="12.75">
      <c r="A152" s="89" t="s">
        <v>190</v>
      </c>
      <c r="B152" s="78" t="s">
        <v>191</v>
      </c>
      <c r="C152" s="10"/>
      <c r="D152" s="10"/>
      <c r="E152" s="43"/>
    </row>
    <row r="153" spans="1:5" ht="12.75">
      <c r="A153" s="89" t="s">
        <v>192</v>
      </c>
      <c r="B153" s="77" t="s">
        <v>193</v>
      </c>
      <c r="C153" s="10"/>
      <c r="D153" s="10"/>
      <c r="E153" s="43"/>
    </row>
    <row r="154" spans="1:5" ht="12.75">
      <c r="A154" s="89"/>
      <c r="B154" s="79" t="s">
        <v>88</v>
      </c>
      <c r="C154" s="34">
        <v>45000</v>
      </c>
      <c r="D154" s="34">
        <v>0</v>
      </c>
      <c r="E154" s="43">
        <f>D154-C154</f>
        <v>-45000</v>
      </c>
    </row>
    <row r="155" spans="1:5" ht="12.75">
      <c r="A155" s="89" t="s">
        <v>82</v>
      </c>
      <c r="B155" s="78" t="s">
        <v>83</v>
      </c>
      <c r="C155" s="34"/>
      <c r="D155" s="34"/>
      <c r="E155" s="43"/>
    </row>
    <row r="156" spans="1:5" ht="12.75">
      <c r="A156" s="89" t="s">
        <v>84</v>
      </c>
      <c r="B156" s="75" t="s">
        <v>85</v>
      </c>
      <c r="C156" s="10"/>
      <c r="D156" s="10"/>
      <c r="E156" s="10"/>
    </row>
    <row r="157" spans="1:5" ht="12.75">
      <c r="A157" s="89" t="s">
        <v>86</v>
      </c>
      <c r="B157" s="75" t="s">
        <v>87</v>
      </c>
      <c r="C157" s="10"/>
      <c r="D157" s="10"/>
      <c r="E157" s="10"/>
    </row>
    <row r="158" spans="1:5" ht="12.75">
      <c r="A158" s="89"/>
      <c r="B158" s="75" t="s">
        <v>88</v>
      </c>
      <c r="C158" s="10"/>
      <c r="D158" s="10"/>
      <c r="E158" s="10"/>
    </row>
    <row r="159" spans="1:5" ht="12.75">
      <c r="A159" s="89"/>
      <c r="B159" s="73" t="s">
        <v>246</v>
      </c>
      <c r="C159" s="35">
        <f>SUM(C154:C158)</f>
        <v>45000</v>
      </c>
      <c r="D159" s="35">
        <f>SUM(D154:D158)</f>
        <v>0</v>
      </c>
      <c r="E159" s="51">
        <f>D159-C159</f>
        <v>-45000</v>
      </c>
    </row>
    <row r="160" spans="1:5" ht="12.75">
      <c r="A160" s="89" t="s">
        <v>89</v>
      </c>
      <c r="B160" s="78" t="s">
        <v>90</v>
      </c>
      <c r="C160" s="10"/>
      <c r="D160" s="10"/>
      <c r="E160" s="43"/>
    </row>
    <row r="161" spans="1:5" ht="12.75">
      <c r="A161" s="89" t="s">
        <v>91</v>
      </c>
      <c r="B161" s="78" t="s">
        <v>92</v>
      </c>
      <c r="C161" s="10"/>
      <c r="D161" s="10"/>
      <c r="E161" s="43"/>
    </row>
    <row r="162" spans="1:5" ht="12.75">
      <c r="A162" s="89" t="s">
        <v>93</v>
      </c>
      <c r="B162" s="78" t="s">
        <v>94</v>
      </c>
      <c r="C162" s="10"/>
      <c r="D162" s="10"/>
      <c r="E162" s="10"/>
    </row>
    <row r="163" spans="1:5" ht="12.75">
      <c r="A163" s="89" t="s">
        <v>95</v>
      </c>
      <c r="B163" s="78" t="s">
        <v>96</v>
      </c>
      <c r="C163" s="10"/>
      <c r="D163" s="10"/>
      <c r="E163" s="43"/>
    </row>
    <row r="164" spans="1:5" ht="12.75">
      <c r="A164" s="89" t="s">
        <v>97</v>
      </c>
      <c r="B164" s="78" t="s">
        <v>98</v>
      </c>
      <c r="C164" s="10">
        <v>5000</v>
      </c>
      <c r="D164" s="10">
        <v>0</v>
      </c>
      <c r="E164" s="43">
        <f>D164-C164</f>
        <v>-5000</v>
      </c>
    </row>
    <row r="165" spans="1:5" ht="12.75">
      <c r="A165" s="89" t="s">
        <v>99</v>
      </c>
      <c r="B165" s="78" t="s">
        <v>100</v>
      </c>
      <c r="C165" s="10"/>
      <c r="D165" s="10"/>
      <c r="E165" s="43"/>
    </row>
    <row r="166" spans="1:5" ht="12.75">
      <c r="A166" s="89" t="s">
        <v>101</v>
      </c>
      <c r="B166" s="79" t="s">
        <v>102</v>
      </c>
      <c r="C166" s="10">
        <v>3000</v>
      </c>
      <c r="D166" s="10">
        <v>106.89</v>
      </c>
      <c r="E166" s="43">
        <f>D166-C166</f>
        <v>-2893.11</v>
      </c>
    </row>
    <row r="167" spans="1:5" ht="12.75">
      <c r="A167" s="89" t="s">
        <v>103</v>
      </c>
      <c r="B167" s="79" t="s">
        <v>104</v>
      </c>
      <c r="C167" s="10"/>
      <c r="D167" s="10"/>
      <c r="E167" s="43"/>
    </row>
    <row r="168" spans="1:5" ht="12.75">
      <c r="A168" s="89" t="s">
        <v>105</v>
      </c>
      <c r="B168" s="75" t="s">
        <v>106</v>
      </c>
      <c r="C168" s="10">
        <v>5000</v>
      </c>
      <c r="D168" s="10"/>
      <c r="E168" s="10"/>
    </row>
    <row r="169" spans="1:5" ht="12.75">
      <c r="A169" s="89" t="s">
        <v>107</v>
      </c>
      <c r="B169" s="75" t="s">
        <v>108</v>
      </c>
      <c r="C169" s="10"/>
      <c r="D169" s="10"/>
      <c r="E169" s="43"/>
    </row>
    <row r="170" spans="1:5" ht="12.75">
      <c r="A170" s="89"/>
      <c r="B170" s="75" t="s">
        <v>109</v>
      </c>
      <c r="C170" s="10">
        <v>10000</v>
      </c>
      <c r="D170" s="10">
        <v>0</v>
      </c>
      <c r="E170" s="43">
        <f>D170-C170</f>
        <v>-10000</v>
      </c>
    </row>
    <row r="171" spans="1:5" ht="12.75">
      <c r="A171" s="21"/>
      <c r="B171" s="73" t="s">
        <v>245</v>
      </c>
      <c r="C171" s="12">
        <f>SUM(C164:C170)</f>
        <v>23000</v>
      </c>
      <c r="D171" s="12">
        <f>SUM(D164:D170)</f>
        <v>106.89</v>
      </c>
      <c r="E171" s="51">
        <f>D171-C171</f>
        <v>-22893.11</v>
      </c>
    </row>
    <row r="172" spans="1:5" ht="12.75">
      <c r="A172" s="21"/>
      <c r="B172" s="11"/>
      <c r="C172" s="18"/>
      <c r="D172" s="18"/>
      <c r="E172" s="46"/>
    </row>
    <row r="173" spans="1:5" ht="12.75">
      <c r="A173" s="58"/>
      <c r="B173" s="16"/>
      <c r="C173" s="59"/>
      <c r="D173" s="59"/>
      <c r="E173" s="46"/>
    </row>
    <row r="174" spans="1:4" ht="12.75">
      <c r="A174" s="70"/>
      <c r="B174" s="71"/>
      <c r="C174" s="72"/>
      <c r="D174" s="72"/>
    </row>
    <row r="175" ht="12.75">
      <c r="B175" s="2" t="s">
        <v>22</v>
      </c>
    </row>
    <row r="176" ht="13.5" thickBot="1"/>
    <row r="177" spans="1:5" ht="39">
      <c r="A177" s="3" t="s">
        <v>2</v>
      </c>
      <c r="B177" s="4" t="s">
        <v>3</v>
      </c>
      <c r="C177" s="40" t="s">
        <v>208</v>
      </c>
      <c r="D177" s="41" t="s">
        <v>209</v>
      </c>
      <c r="E177" s="42" t="s">
        <v>223</v>
      </c>
    </row>
    <row r="178" spans="1:5" ht="12.75">
      <c r="A178" s="14"/>
      <c r="B178" s="15"/>
      <c r="C178" s="25"/>
      <c r="D178" s="25"/>
      <c r="E178" s="45"/>
    </row>
    <row r="179" spans="1:5" ht="12.75">
      <c r="A179" s="91"/>
      <c r="B179" s="22"/>
      <c r="C179" s="10"/>
      <c r="D179" s="10"/>
      <c r="E179" s="43"/>
    </row>
    <row r="180" spans="1:5" ht="12.75">
      <c r="A180" s="89" t="s">
        <v>110</v>
      </c>
      <c r="B180" s="78" t="s">
        <v>98</v>
      </c>
      <c r="C180" s="10"/>
      <c r="D180" s="10"/>
      <c r="E180" s="43"/>
    </row>
    <row r="181" spans="1:5" ht="12.75">
      <c r="A181" s="89" t="s">
        <v>217</v>
      </c>
      <c r="B181" s="75" t="s">
        <v>218</v>
      </c>
      <c r="C181" s="10"/>
      <c r="D181" s="10"/>
      <c r="E181" s="43"/>
    </row>
    <row r="182" spans="1:5" ht="12.75">
      <c r="A182" s="89"/>
      <c r="B182" s="75" t="s">
        <v>219</v>
      </c>
      <c r="C182" s="10">
        <v>7000</v>
      </c>
      <c r="D182" s="10">
        <v>0</v>
      </c>
      <c r="E182" s="43">
        <f>D182-C182</f>
        <v>-7000</v>
      </c>
    </row>
    <row r="183" spans="1:5" ht="12.75">
      <c r="A183" s="89" t="s">
        <v>111</v>
      </c>
      <c r="B183" s="75" t="s">
        <v>112</v>
      </c>
      <c r="C183" s="10"/>
      <c r="D183" s="10"/>
      <c r="E183" s="43"/>
    </row>
    <row r="184" spans="1:5" ht="12.75">
      <c r="A184" s="89"/>
      <c r="B184" s="75" t="s">
        <v>113</v>
      </c>
      <c r="C184" s="10"/>
      <c r="D184" s="10"/>
      <c r="E184" s="43"/>
    </row>
    <row r="185" spans="1:5" ht="12.75">
      <c r="A185" s="89"/>
      <c r="B185" s="75" t="s">
        <v>114</v>
      </c>
      <c r="C185" s="10">
        <v>1500</v>
      </c>
      <c r="D185" s="10">
        <v>118.43</v>
      </c>
      <c r="E185" s="43">
        <f>D185-C185</f>
        <v>-1381.57</v>
      </c>
    </row>
    <row r="186" spans="1:5" ht="12.75">
      <c r="A186" s="89" t="s">
        <v>115</v>
      </c>
      <c r="B186" s="75" t="s">
        <v>116</v>
      </c>
      <c r="C186" s="10"/>
      <c r="D186" s="10"/>
      <c r="E186" s="43"/>
    </row>
    <row r="187" spans="1:5" ht="12.75">
      <c r="A187" s="89"/>
      <c r="B187" s="75" t="s">
        <v>117</v>
      </c>
      <c r="C187" s="10"/>
      <c r="D187" s="10"/>
      <c r="E187" s="10"/>
    </row>
    <row r="188" spans="1:5" ht="12.75">
      <c r="A188" s="89" t="s">
        <v>118</v>
      </c>
      <c r="B188" s="75" t="s">
        <v>119</v>
      </c>
      <c r="C188" s="10"/>
      <c r="D188" s="10"/>
      <c r="E188" s="43"/>
    </row>
    <row r="189" spans="1:5" ht="12.75">
      <c r="A189" s="89"/>
      <c r="B189" s="75" t="s">
        <v>120</v>
      </c>
      <c r="C189" s="10">
        <v>350</v>
      </c>
      <c r="D189" s="10">
        <v>0</v>
      </c>
      <c r="E189" s="43">
        <f>D189-C189</f>
        <v>-350</v>
      </c>
    </row>
    <row r="190" spans="1:5" ht="12.75">
      <c r="A190" s="89" t="s">
        <v>121</v>
      </c>
      <c r="B190" s="75" t="s">
        <v>122</v>
      </c>
      <c r="C190" s="10">
        <v>200</v>
      </c>
      <c r="D190" s="10">
        <v>0</v>
      </c>
      <c r="E190" s="43">
        <f>D190-C190</f>
        <v>-200</v>
      </c>
    </row>
    <row r="191" spans="1:5" ht="12.75">
      <c r="A191" s="89" t="s">
        <v>123</v>
      </c>
      <c r="B191" s="75" t="s">
        <v>98</v>
      </c>
      <c r="C191" s="18">
        <v>2000</v>
      </c>
      <c r="D191" s="18">
        <v>0</v>
      </c>
      <c r="E191" s="43">
        <f>D191-C191</f>
        <v>-2000</v>
      </c>
    </row>
    <row r="192" spans="1:5" ht="12.75">
      <c r="A192" s="89"/>
      <c r="B192" s="73" t="s">
        <v>244</v>
      </c>
      <c r="C192" s="10">
        <f>SUM(C182:C191)</f>
        <v>11050</v>
      </c>
      <c r="D192" s="10">
        <f>SUM(D185:D191)</f>
        <v>118.43</v>
      </c>
      <c r="E192" s="51">
        <f>D192-C192</f>
        <v>-10931.57</v>
      </c>
    </row>
    <row r="193" spans="1:5" ht="12.75">
      <c r="A193" s="89"/>
      <c r="B193" s="73" t="s">
        <v>243</v>
      </c>
      <c r="C193" s="56">
        <f>SUM(C171,C192)</f>
        <v>34050</v>
      </c>
      <c r="D193" s="56">
        <f>SUM(D171,D192)</f>
        <v>225.32</v>
      </c>
      <c r="E193" s="51">
        <f>D193-C193</f>
        <v>-33824.68</v>
      </c>
    </row>
    <row r="194" spans="1:5" ht="12.75">
      <c r="A194" s="89"/>
      <c r="B194" s="13"/>
      <c r="C194" s="10"/>
      <c r="D194" s="10"/>
      <c r="E194" s="43"/>
    </row>
    <row r="195" spans="1:5" ht="12.75">
      <c r="A195" s="89" t="s">
        <v>124</v>
      </c>
      <c r="B195" s="77" t="s">
        <v>125</v>
      </c>
      <c r="C195" s="10"/>
      <c r="D195" s="10"/>
      <c r="E195" s="43"/>
    </row>
    <row r="196" spans="1:5" ht="12.75">
      <c r="A196" s="89"/>
      <c r="B196" s="79" t="s">
        <v>126</v>
      </c>
      <c r="C196" s="10"/>
      <c r="D196" s="10"/>
      <c r="E196" s="43"/>
    </row>
    <row r="197" spans="1:5" ht="12.75">
      <c r="A197" s="89" t="s">
        <v>127</v>
      </c>
      <c r="B197" s="79" t="s">
        <v>128</v>
      </c>
      <c r="C197" s="10"/>
      <c r="D197" s="10"/>
      <c r="E197" s="43"/>
    </row>
    <row r="198" spans="1:5" ht="12.75">
      <c r="A198" s="89" t="s">
        <v>129</v>
      </c>
      <c r="B198" s="75" t="s">
        <v>130</v>
      </c>
      <c r="C198" s="10">
        <v>10000</v>
      </c>
      <c r="D198" s="10">
        <v>3479.59</v>
      </c>
      <c r="E198" s="43">
        <f>D198-C198</f>
        <v>-6520.41</v>
      </c>
    </row>
    <row r="199" spans="1:5" ht="12.75">
      <c r="A199" s="89" t="s">
        <v>131</v>
      </c>
      <c r="B199" s="75" t="s">
        <v>132</v>
      </c>
      <c r="C199" s="10">
        <v>2000</v>
      </c>
      <c r="D199" s="10"/>
      <c r="E199" s="43">
        <f>D199-C199</f>
        <v>-2000</v>
      </c>
    </row>
    <row r="200" spans="1:5" ht="12.75">
      <c r="A200" s="89"/>
      <c r="B200" s="73" t="s">
        <v>242</v>
      </c>
      <c r="C200" s="12">
        <f>SUM(C198:C199)</f>
        <v>12000</v>
      </c>
      <c r="D200" s="12">
        <f>SUM(D198:D199)</f>
        <v>3479.59</v>
      </c>
      <c r="E200" s="51">
        <f>D200-C200</f>
        <v>-8520.41</v>
      </c>
    </row>
    <row r="201" spans="1:5" ht="12.75">
      <c r="A201" s="89"/>
      <c r="B201" s="73" t="s">
        <v>241</v>
      </c>
      <c r="C201" s="56">
        <f>SUM(C149,C159,C193,C200)</f>
        <v>106050</v>
      </c>
      <c r="D201" s="56">
        <f>SUM(D149,D159,D193,D200)</f>
        <v>4904.91</v>
      </c>
      <c r="E201" s="51">
        <f>D201-C201</f>
        <v>-101145.09</v>
      </c>
    </row>
    <row r="202" spans="1:5" ht="12.75">
      <c r="A202" s="89"/>
      <c r="B202" s="24"/>
      <c r="C202" s="10"/>
      <c r="D202" s="10"/>
      <c r="E202" s="43"/>
    </row>
    <row r="203" spans="1:5" ht="12.75">
      <c r="A203" s="89">
        <v>2000</v>
      </c>
      <c r="B203" s="77" t="s">
        <v>133</v>
      </c>
      <c r="C203" s="10"/>
      <c r="D203" s="10"/>
      <c r="E203" s="43"/>
    </row>
    <row r="204" spans="1:5" ht="12.75">
      <c r="A204" s="89"/>
      <c r="B204" s="79" t="s">
        <v>134</v>
      </c>
      <c r="C204" s="10"/>
      <c r="D204" s="10"/>
      <c r="E204" s="43"/>
    </row>
    <row r="205" spans="1:5" ht="12.75">
      <c r="A205" s="89">
        <v>2400</v>
      </c>
      <c r="B205" s="75" t="s">
        <v>135</v>
      </c>
      <c r="C205" s="10"/>
      <c r="D205" s="10"/>
      <c r="E205" s="43"/>
    </row>
    <row r="206" spans="1:5" ht="12.75">
      <c r="A206" s="89"/>
      <c r="B206" s="75" t="s">
        <v>136</v>
      </c>
      <c r="C206" s="10"/>
      <c r="D206" s="10"/>
      <c r="E206" s="43"/>
    </row>
    <row r="207" spans="1:5" ht="12.75">
      <c r="A207" s="89"/>
      <c r="B207" s="79" t="s">
        <v>137</v>
      </c>
      <c r="C207" s="10"/>
      <c r="D207" s="10"/>
      <c r="E207" s="43"/>
    </row>
    <row r="208" spans="1:5" ht="12.75">
      <c r="A208" s="89">
        <v>2490</v>
      </c>
      <c r="B208" s="75" t="s">
        <v>138</v>
      </c>
      <c r="C208" s="10"/>
      <c r="D208" s="10"/>
      <c r="E208" s="43"/>
    </row>
    <row r="209" spans="1:5" ht="12.75">
      <c r="A209" s="89"/>
      <c r="B209" s="79" t="s">
        <v>139</v>
      </c>
      <c r="C209" s="10"/>
      <c r="D209" s="10"/>
      <c r="E209" s="43"/>
    </row>
    <row r="210" spans="1:5" ht="12.75">
      <c r="A210" s="89">
        <v>2494</v>
      </c>
      <c r="B210" s="75" t="s">
        <v>140</v>
      </c>
      <c r="C210" s="10">
        <v>50000</v>
      </c>
      <c r="D210" s="10">
        <v>28680</v>
      </c>
      <c r="E210" s="43">
        <f>D210-C210</f>
        <v>-21320</v>
      </c>
    </row>
    <row r="211" spans="1:5" ht="12.75">
      <c r="A211" s="89">
        <v>2600</v>
      </c>
      <c r="B211" s="77" t="s">
        <v>141</v>
      </c>
      <c r="C211" s="10"/>
      <c r="D211" s="10"/>
      <c r="E211" s="43"/>
    </row>
    <row r="212" spans="1:5" ht="12.75">
      <c r="A212" s="89"/>
      <c r="B212" s="79" t="s">
        <v>142</v>
      </c>
      <c r="C212" s="10"/>
      <c r="D212" s="10"/>
      <c r="E212" s="43"/>
    </row>
    <row r="213" spans="1:5" ht="12.75">
      <c r="A213" s="89">
        <v>2680</v>
      </c>
      <c r="B213" s="78" t="s">
        <v>143</v>
      </c>
      <c r="C213" s="10"/>
      <c r="D213" s="10"/>
      <c r="E213" s="43"/>
    </row>
    <row r="214" spans="1:5" ht="12.75">
      <c r="A214" s="89">
        <v>2684</v>
      </c>
      <c r="B214" s="75" t="s">
        <v>144</v>
      </c>
      <c r="C214" s="10">
        <v>32000</v>
      </c>
      <c r="D214" s="10">
        <v>15000</v>
      </c>
      <c r="E214" s="43">
        <f>D214-C214</f>
        <v>-17000</v>
      </c>
    </row>
    <row r="215" spans="1:5" ht="12.75">
      <c r="A215" s="89"/>
      <c r="B215" s="86" t="s">
        <v>275</v>
      </c>
      <c r="C215" s="20"/>
      <c r="D215" s="10"/>
      <c r="E215" s="43"/>
    </row>
    <row r="216" spans="1:5" ht="12.75">
      <c r="A216" s="89"/>
      <c r="B216" s="75" t="s">
        <v>145</v>
      </c>
      <c r="C216" s="10"/>
      <c r="D216" s="10"/>
      <c r="E216" s="43"/>
    </row>
    <row r="217" spans="1:5" ht="12.75">
      <c r="A217" s="89"/>
      <c r="B217" s="75" t="s">
        <v>274</v>
      </c>
      <c r="C217" s="20"/>
      <c r="D217" s="20"/>
      <c r="E217" s="20"/>
    </row>
    <row r="218" spans="1:5" ht="12.75">
      <c r="A218" s="89"/>
      <c r="B218" s="73" t="s">
        <v>240</v>
      </c>
      <c r="C218" s="12">
        <f>SUM(C210:C217)</f>
        <v>82000</v>
      </c>
      <c r="D218" s="12">
        <f>SUM(D210:D217)</f>
        <v>43680</v>
      </c>
      <c r="E218" s="51">
        <f>D218-C218</f>
        <v>-38320</v>
      </c>
    </row>
    <row r="219" spans="1:5" ht="12.75">
      <c r="A219" s="89"/>
      <c r="B219" s="13"/>
      <c r="C219" s="10"/>
      <c r="D219" s="10"/>
      <c r="E219" s="43"/>
    </row>
    <row r="220" spans="1:5" ht="12.75">
      <c r="A220" s="89">
        <v>3000</v>
      </c>
      <c r="B220" s="77" t="s">
        <v>146</v>
      </c>
      <c r="C220" s="10"/>
      <c r="D220" s="10"/>
      <c r="E220" s="43"/>
    </row>
    <row r="221" spans="1:5" ht="12.75">
      <c r="A221" s="89"/>
      <c r="B221" s="79" t="s">
        <v>147</v>
      </c>
      <c r="C221" s="10"/>
      <c r="D221" s="10"/>
      <c r="E221" s="43"/>
    </row>
    <row r="222" spans="1:5" ht="12.75">
      <c r="A222" s="89">
        <v>3100</v>
      </c>
      <c r="B222" s="77" t="s">
        <v>148</v>
      </c>
      <c r="C222" s="10"/>
      <c r="D222" s="10"/>
      <c r="E222" s="43"/>
    </row>
    <row r="223" spans="1:5" ht="12.75">
      <c r="A223" s="89"/>
      <c r="B223" s="79" t="s">
        <v>149</v>
      </c>
      <c r="C223" s="10"/>
      <c r="D223" s="10"/>
      <c r="E223" s="43"/>
    </row>
    <row r="224" spans="1:5" ht="12.75">
      <c r="A224" s="89">
        <v>3190</v>
      </c>
      <c r="B224" s="78" t="s">
        <v>150</v>
      </c>
      <c r="C224" s="10"/>
      <c r="D224" s="10"/>
      <c r="E224" s="43"/>
    </row>
    <row r="225" spans="1:5" ht="12.75">
      <c r="A225" s="89">
        <v>3192</v>
      </c>
      <c r="B225" s="75" t="s">
        <v>151</v>
      </c>
      <c r="C225" s="10"/>
      <c r="D225" s="10"/>
      <c r="E225" s="43"/>
    </row>
    <row r="226" spans="1:5" ht="12.75">
      <c r="A226" s="89"/>
      <c r="B226" s="75" t="s">
        <v>152</v>
      </c>
      <c r="C226" s="10">
        <v>3000</v>
      </c>
      <c r="D226" s="10">
        <v>0</v>
      </c>
      <c r="E226" s="43">
        <f>D226-C226</f>
        <v>-3000</v>
      </c>
    </row>
    <row r="227" spans="1:5" ht="12.75">
      <c r="A227" s="89">
        <v>3300</v>
      </c>
      <c r="B227" s="77" t="s">
        <v>153</v>
      </c>
      <c r="C227" s="20"/>
      <c r="D227" s="10"/>
      <c r="E227" s="43"/>
    </row>
    <row r="228" spans="1:5" ht="12.75">
      <c r="A228" s="89"/>
      <c r="B228" s="79" t="s">
        <v>154</v>
      </c>
      <c r="C228" s="20"/>
      <c r="D228" s="10"/>
      <c r="E228" s="43"/>
    </row>
    <row r="229" spans="1:5" ht="12.75">
      <c r="A229" s="92">
        <v>3310</v>
      </c>
      <c r="B229" s="77" t="s">
        <v>155</v>
      </c>
      <c r="C229" s="67"/>
      <c r="D229" s="10"/>
      <c r="E229" s="43"/>
    </row>
    <row r="230" spans="1:5" ht="12.75">
      <c r="A230" s="92"/>
      <c r="B230" s="79" t="s">
        <v>156</v>
      </c>
      <c r="C230" s="67"/>
      <c r="D230" s="10"/>
      <c r="E230" s="43"/>
    </row>
    <row r="231" spans="1:5" ht="12.75">
      <c r="A231" s="92"/>
      <c r="B231" s="75"/>
      <c r="C231" s="67"/>
      <c r="D231" s="10"/>
      <c r="E231" s="43"/>
    </row>
    <row r="232" spans="1:5" ht="12.75">
      <c r="A232" s="68"/>
      <c r="B232" s="54" t="s">
        <v>157</v>
      </c>
      <c r="C232" s="69">
        <f>SUM(C226:C230)</f>
        <v>3000</v>
      </c>
      <c r="D232" s="12">
        <f>SUM(D226:D230)</f>
        <v>0</v>
      </c>
      <c r="E232" s="51">
        <f>D232-C232</f>
        <v>-3000</v>
      </c>
    </row>
    <row r="233" ht="12.75">
      <c r="B233" s="29"/>
    </row>
    <row r="234" ht="12.75">
      <c r="B234" s="2" t="s">
        <v>22</v>
      </c>
    </row>
    <row r="235" ht="13.5" thickBot="1"/>
    <row r="236" spans="1:5" ht="39">
      <c r="A236" s="3" t="s">
        <v>2</v>
      </c>
      <c r="B236" s="4" t="s">
        <v>3</v>
      </c>
      <c r="C236" s="40" t="s">
        <v>208</v>
      </c>
      <c r="D236" s="41" t="s">
        <v>209</v>
      </c>
      <c r="E236" s="42" t="s">
        <v>224</v>
      </c>
    </row>
    <row r="237" spans="1:5" ht="12.75">
      <c r="A237" s="14"/>
      <c r="B237" s="15" t="s">
        <v>158</v>
      </c>
      <c r="C237" s="25">
        <f>C232</f>
        <v>3000</v>
      </c>
      <c r="D237" s="25">
        <f>D232</f>
        <v>0</v>
      </c>
      <c r="E237" s="45">
        <f>D237-C237</f>
        <v>-3000</v>
      </c>
    </row>
    <row r="238" spans="1:5" ht="12.75">
      <c r="A238" s="89"/>
      <c r="B238" s="13"/>
      <c r="C238" s="10"/>
      <c r="D238" s="10"/>
      <c r="E238" s="43"/>
    </row>
    <row r="239" spans="1:5" ht="12.75">
      <c r="A239" s="89">
        <v>3311</v>
      </c>
      <c r="B239" s="78" t="s">
        <v>159</v>
      </c>
      <c r="C239" s="10">
        <v>5000</v>
      </c>
      <c r="D239" s="10">
        <v>29.95</v>
      </c>
      <c r="E239" s="43">
        <f>D239-C239</f>
        <v>-4970.05</v>
      </c>
    </row>
    <row r="240" spans="1:5" s="96" customFormat="1" ht="12.75">
      <c r="A240" s="98">
        <v>3320</v>
      </c>
      <c r="B240" s="94" t="s">
        <v>270</v>
      </c>
      <c r="C240" s="95"/>
      <c r="D240" s="95"/>
      <c r="E240" s="97"/>
    </row>
    <row r="241" spans="1:5" s="96" customFormat="1" ht="12.75">
      <c r="A241" s="98">
        <v>3321</v>
      </c>
      <c r="B241" s="97" t="s">
        <v>271</v>
      </c>
      <c r="C241" s="95">
        <v>500</v>
      </c>
      <c r="D241" s="95">
        <v>12</v>
      </c>
      <c r="E241" s="97"/>
    </row>
    <row r="242" spans="1:5" ht="12.75">
      <c r="A242" s="89">
        <v>3343</v>
      </c>
      <c r="B242" s="75" t="s">
        <v>206</v>
      </c>
      <c r="C242" s="39"/>
      <c r="D242" s="10"/>
      <c r="E242" s="48"/>
    </row>
    <row r="243" spans="1:5" ht="12.75">
      <c r="A243" s="89"/>
      <c r="B243" s="75" t="s">
        <v>207</v>
      </c>
      <c r="C243" s="10">
        <v>100</v>
      </c>
      <c r="D243" s="10">
        <v>0</v>
      </c>
      <c r="E243" s="48">
        <f>D243-C243</f>
        <v>-100</v>
      </c>
    </row>
    <row r="244" spans="1:5" s="96" customFormat="1" ht="12.75">
      <c r="A244" s="98">
        <v>3250</v>
      </c>
      <c r="B244" s="94" t="s">
        <v>272</v>
      </c>
      <c r="C244" s="95"/>
      <c r="D244" s="95"/>
      <c r="E244" s="97"/>
    </row>
    <row r="245" spans="1:5" s="96" customFormat="1" ht="12.75">
      <c r="A245" s="98">
        <v>3252</v>
      </c>
      <c r="B245" s="97" t="s">
        <v>273</v>
      </c>
      <c r="C245" s="95">
        <v>500</v>
      </c>
      <c r="D245" s="95"/>
      <c r="E245" s="97"/>
    </row>
    <row r="246" spans="1:5" ht="12.75">
      <c r="A246" s="89">
        <v>3360</v>
      </c>
      <c r="B246" s="75" t="s">
        <v>160</v>
      </c>
      <c r="C246" s="10"/>
      <c r="D246" s="10"/>
      <c r="E246" s="43"/>
    </row>
    <row r="247" spans="1:5" ht="12.75">
      <c r="A247" s="89"/>
      <c r="B247" s="79" t="s">
        <v>161</v>
      </c>
      <c r="C247" s="10"/>
      <c r="D247" s="10"/>
      <c r="E247" s="43"/>
    </row>
    <row r="248" spans="1:5" ht="12.75">
      <c r="A248" s="89">
        <v>3361</v>
      </c>
      <c r="B248" s="75" t="s">
        <v>162</v>
      </c>
      <c r="C248" s="10"/>
      <c r="D248" s="10"/>
      <c r="E248" s="43"/>
    </row>
    <row r="249" spans="1:5" ht="12.75">
      <c r="A249" s="89"/>
      <c r="B249" s="75" t="s">
        <v>43</v>
      </c>
      <c r="C249" s="10">
        <v>500</v>
      </c>
      <c r="D249" s="10">
        <v>24</v>
      </c>
      <c r="E249" s="43">
        <f>D249-C249</f>
        <v>-476</v>
      </c>
    </row>
    <row r="250" spans="1:5" ht="12.75">
      <c r="A250" s="89">
        <v>3369</v>
      </c>
      <c r="B250" s="75" t="s">
        <v>163</v>
      </c>
      <c r="C250" s="10"/>
      <c r="D250" s="10"/>
      <c r="E250" s="10"/>
    </row>
    <row r="251" spans="1:5" ht="12.75">
      <c r="A251" s="89">
        <v>3390</v>
      </c>
      <c r="B251" s="77" t="s">
        <v>164</v>
      </c>
      <c r="C251" s="10"/>
      <c r="D251" s="10"/>
      <c r="E251" s="43"/>
    </row>
    <row r="252" spans="1:5" ht="12.75">
      <c r="A252" s="89"/>
      <c r="B252" s="75" t="s">
        <v>165</v>
      </c>
      <c r="C252" s="10"/>
      <c r="D252" s="10"/>
      <c r="E252" s="43"/>
    </row>
    <row r="253" spans="1:5" ht="12.75">
      <c r="A253" s="89"/>
      <c r="B253" s="75" t="s">
        <v>166</v>
      </c>
      <c r="C253" s="10"/>
      <c r="D253" s="10"/>
      <c r="E253" s="43"/>
    </row>
    <row r="254" spans="1:5" ht="12.75">
      <c r="A254" s="89"/>
      <c r="B254" s="79" t="s">
        <v>167</v>
      </c>
      <c r="C254" s="10"/>
      <c r="D254" s="10"/>
      <c r="E254" s="43"/>
    </row>
    <row r="255" spans="1:5" ht="12.75">
      <c r="A255" s="89">
        <v>3391</v>
      </c>
      <c r="B255" s="75" t="s">
        <v>168</v>
      </c>
      <c r="C255" s="10"/>
      <c r="D255" s="10"/>
      <c r="E255" s="43"/>
    </row>
    <row r="256" spans="1:5" ht="12.75">
      <c r="A256" s="89"/>
      <c r="B256" s="75" t="s">
        <v>169</v>
      </c>
      <c r="C256" s="10">
        <v>18000</v>
      </c>
      <c r="D256" s="10">
        <v>3895.47</v>
      </c>
      <c r="E256" s="43">
        <f>D256-C256</f>
        <v>-14104.53</v>
      </c>
    </row>
    <row r="257" spans="1:5" ht="12.75">
      <c r="A257" s="89">
        <v>3392</v>
      </c>
      <c r="B257" s="75" t="s">
        <v>170</v>
      </c>
      <c r="C257" s="10"/>
      <c r="D257" s="10"/>
      <c r="E257" s="43"/>
    </row>
    <row r="258" spans="1:5" ht="12.75">
      <c r="A258" s="89"/>
      <c r="B258" s="75" t="s">
        <v>171</v>
      </c>
      <c r="C258" s="10">
        <v>200</v>
      </c>
      <c r="D258" s="10"/>
      <c r="E258" s="10"/>
    </row>
    <row r="259" spans="1:5" ht="12.75">
      <c r="A259" s="89"/>
      <c r="B259" s="73" t="s">
        <v>239</v>
      </c>
      <c r="C259" s="12">
        <f>SUM(C237:C258)</f>
        <v>27800</v>
      </c>
      <c r="D259" s="12">
        <f>SUM(D237:D258)</f>
        <v>3961.4199999999996</v>
      </c>
      <c r="E259" s="51">
        <f>D259-C259</f>
        <v>-23838.58</v>
      </c>
    </row>
    <row r="260" spans="1:5" ht="12.75">
      <c r="A260" s="89"/>
      <c r="B260" s="73" t="s">
        <v>238</v>
      </c>
      <c r="C260" s="56">
        <f>SUM(C201,C218,C259)</f>
        <v>215850</v>
      </c>
      <c r="D260" s="12">
        <f>SUM(D201+D218+D259)</f>
        <v>52546.33</v>
      </c>
      <c r="E260" s="51">
        <f>D260-C260</f>
        <v>-163303.66999999998</v>
      </c>
    </row>
    <row r="261" spans="1:5" ht="12.75">
      <c r="A261" s="21"/>
      <c r="B261" s="11"/>
      <c r="C261" s="10"/>
      <c r="D261" s="10"/>
      <c r="E261" s="43"/>
    </row>
    <row r="262" spans="1:5" ht="12.75">
      <c r="A262" s="21"/>
      <c r="B262" s="11"/>
      <c r="C262" s="10"/>
      <c r="D262" s="10"/>
      <c r="E262" s="43"/>
    </row>
    <row r="263" spans="1:5" ht="12.75">
      <c r="A263" s="21"/>
      <c r="B263" s="11"/>
      <c r="C263" s="10"/>
      <c r="D263" s="10"/>
      <c r="E263" s="43"/>
    </row>
    <row r="264" spans="1:5" ht="12.75">
      <c r="A264" s="21"/>
      <c r="B264" s="19"/>
      <c r="C264" s="10"/>
      <c r="D264" s="10"/>
      <c r="E264" s="43"/>
    </row>
    <row r="265" spans="1:5" ht="13.5">
      <c r="A265" s="21"/>
      <c r="B265" s="5" t="s">
        <v>60</v>
      </c>
      <c r="C265" s="10"/>
      <c r="D265" s="10"/>
      <c r="E265" s="43"/>
    </row>
    <row r="266" spans="1:5" ht="13.5">
      <c r="A266" s="21"/>
      <c r="B266" s="26"/>
      <c r="C266" s="10"/>
      <c r="D266" s="10"/>
      <c r="E266" s="43"/>
    </row>
    <row r="267" spans="1:5" ht="23.25" customHeight="1">
      <c r="A267" s="89"/>
      <c r="B267" s="5" t="s">
        <v>172</v>
      </c>
      <c r="C267" s="10"/>
      <c r="D267" s="10"/>
      <c r="E267" s="43"/>
    </row>
    <row r="268" spans="1:5" ht="13.5">
      <c r="A268" s="89"/>
      <c r="B268" s="26"/>
      <c r="C268" s="10"/>
      <c r="D268" s="10"/>
      <c r="E268" s="43"/>
    </row>
    <row r="269" spans="1:5" ht="12.75">
      <c r="A269" s="89">
        <v>6000</v>
      </c>
      <c r="B269" s="78" t="s">
        <v>173</v>
      </c>
      <c r="C269" s="10"/>
      <c r="D269" s="10"/>
      <c r="E269" s="43"/>
    </row>
    <row r="270" spans="1:5" ht="12.75">
      <c r="A270" s="89">
        <v>6100</v>
      </c>
      <c r="B270" s="87" t="s">
        <v>174</v>
      </c>
      <c r="C270" s="10"/>
      <c r="D270" s="10"/>
      <c r="E270" s="43"/>
    </row>
    <row r="271" spans="1:5" ht="12.75">
      <c r="A271" s="89">
        <v>6120</v>
      </c>
      <c r="B271" s="88" t="s">
        <v>175</v>
      </c>
      <c r="C271" s="10"/>
      <c r="D271" s="10"/>
      <c r="E271" s="43"/>
    </row>
    <row r="272" spans="1:5" ht="12.75">
      <c r="A272" s="89">
        <v>6129</v>
      </c>
      <c r="B272" s="75" t="s">
        <v>176</v>
      </c>
      <c r="C272" s="10">
        <v>60000</v>
      </c>
      <c r="D272" s="10">
        <v>36612.46</v>
      </c>
      <c r="E272" s="43">
        <f>D272-C272</f>
        <v>-23387.54</v>
      </c>
    </row>
    <row r="273" spans="1:5" ht="12.75">
      <c r="A273" s="89"/>
      <c r="B273" s="73" t="s">
        <v>237</v>
      </c>
      <c r="C273" s="12">
        <f>SUM(C272)</f>
        <v>60000</v>
      </c>
      <c r="D273" s="12">
        <f>SUM(D272)</f>
        <v>36612.46</v>
      </c>
      <c r="E273" s="51">
        <f>D273-C273</f>
        <v>-23387.54</v>
      </c>
    </row>
    <row r="274" spans="1:5" ht="12.75">
      <c r="A274" s="89"/>
      <c r="B274" s="73" t="s">
        <v>236</v>
      </c>
      <c r="C274" s="12">
        <f>SUM(C273)</f>
        <v>60000</v>
      </c>
      <c r="D274" s="12">
        <f>SUM(D273)</f>
        <v>36612.46</v>
      </c>
      <c r="E274" s="51">
        <f>D274-C274</f>
        <v>-23387.54</v>
      </c>
    </row>
    <row r="275" spans="1:5" ht="12.75">
      <c r="A275" s="89"/>
      <c r="B275" s="19"/>
      <c r="C275" s="10"/>
      <c r="D275" s="10"/>
      <c r="E275" s="43"/>
    </row>
    <row r="276" spans="1:5" ht="12.75">
      <c r="A276" s="21"/>
      <c r="B276" s="19"/>
      <c r="C276" s="10"/>
      <c r="D276" s="10"/>
      <c r="E276" s="43"/>
    </row>
    <row r="277" spans="1:5" ht="12.75">
      <c r="A277" s="21"/>
      <c r="B277" s="19"/>
      <c r="C277" s="10"/>
      <c r="D277" s="10"/>
      <c r="E277" s="43"/>
    </row>
    <row r="278" spans="1:5" ht="12.75">
      <c r="A278" s="21"/>
      <c r="B278" s="19"/>
      <c r="C278" s="10"/>
      <c r="D278" s="10"/>
      <c r="E278" s="43"/>
    </row>
    <row r="279" spans="1:5" ht="12.75">
      <c r="A279" s="21"/>
      <c r="B279" s="19"/>
      <c r="C279" s="10"/>
      <c r="D279" s="10"/>
      <c r="E279" s="43"/>
    </row>
    <row r="280" spans="1:5" ht="25.5" customHeight="1">
      <c r="A280" s="89"/>
      <c r="B280" s="5" t="s">
        <v>177</v>
      </c>
      <c r="C280" s="10"/>
      <c r="D280" s="10"/>
      <c r="E280" s="43"/>
    </row>
    <row r="281" spans="1:5" ht="13.5">
      <c r="A281" s="89"/>
      <c r="B281" s="26"/>
      <c r="C281" s="10"/>
      <c r="D281" s="10"/>
      <c r="E281" s="43"/>
    </row>
    <row r="282" spans="1:5" ht="25.5" customHeight="1">
      <c r="A282" s="89"/>
      <c r="B282" s="5" t="s">
        <v>172</v>
      </c>
      <c r="C282" s="10"/>
      <c r="D282" s="10"/>
      <c r="E282" s="43"/>
    </row>
    <row r="283" spans="1:5" ht="13.5">
      <c r="A283" s="89"/>
      <c r="B283" s="26"/>
      <c r="C283" s="10"/>
      <c r="D283" s="10"/>
      <c r="E283" s="43"/>
    </row>
    <row r="284" spans="1:5" ht="12.75">
      <c r="A284" s="89">
        <v>9000</v>
      </c>
      <c r="B284" s="78" t="s">
        <v>178</v>
      </c>
      <c r="C284" s="10"/>
      <c r="D284" s="10"/>
      <c r="E284" s="43"/>
    </row>
    <row r="285" spans="1:5" ht="12.75">
      <c r="A285" s="89">
        <v>9700</v>
      </c>
      <c r="B285" s="77" t="s">
        <v>179</v>
      </c>
      <c r="C285" s="10"/>
      <c r="D285" s="10"/>
      <c r="E285" s="43"/>
    </row>
    <row r="286" spans="1:5" ht="12.75">
      <c r="A286" s="89">
        <v>9850</v>
      </c>
      <c r="B286" s="78" t="s">
        <v>180</v>
      </c>
      <c r="C286" s="10"/>
      <c r="D286" s="10"/>
      <c r="E286" s="43"/>
    </row>
    <row r="287" spans="1:5" ht="12.75">
      <c r="A287" s="89"/>
      <c r="B287" s="75"/>
      <c r="C287" s="10"/>
      <c r="D287" s="10"/>
      <c r="E287" s="43"/>
    </row>
    <row r="288" spans="1:5" ht="12.75">
      <c r="A288" s="60"/>
      <c r="B288" s="9"/>
      <c r="C288" s="18"/>
      <c r="D288" s="18"/>
      <c r="E288" s="46"/>
    </row>
    <row r="289" spans="1:2" ht="12.75">
      <c r="A289" s="27"/>
      <c r="B289" s="28"/>
    </row>
    <row r="290" ht="12.75">
      <c r="B290" s="2" t="s">
        <v>22</v>
      </c>
    </row>
    <row r="291" ht="13.5" thickBot="1"/>
    <row r="292" spans="1:5" ht="39">
      <c r="A292" s="3" t="s">
        <v>2</v>
      </c>
      <c r="B292" s="4" t="s">
        <v>3</v>
      </c>
      <c r="C292" s="40" t="s">
        <v>208</v>
      </c>
      <c r="D292" s="41" t="s">
        <v>209</v>
      </c>
      <c r="E292" s="42" t="s">
        <v>225</v>
      </c>
    </row>
    <row r="293" spans="1:5" ht="12.75">
      <c r="A293" s="14"/>
      <c r="B293" s="15"/>
      <c r="C293" s="25"/>
      <c r="D293" s="25"/>
      <c r="E293" s="45"/>
    </row>
    <row r="294" spans="1:5" ht="12.75">
      <c r="A294" s="89"/>
      <c r="B294" s="19"/>
      <c r="C294" s="10"/>
      <c r="D294" s="10"/>
      <c r="E294" s="43"/>
    </row>
    <row r="295" spans="1:5" ht="12.75">
      <c r="A295" s="89">
        <v>9852</v>
      </c>
      <c r="B295" s="75" t="s">
        <v>181</v>
      </c>
      <c r="C295" s="10"/>
      <c r="D295" s="10"/>
      <c r="E295" s="10"/>
    </row>
    <row r="296" spans="1:5" ht="12.75">
      <c r="A296" s="89">
        <v>9859</v>
      </c>
      <c r="B296" s="75" t="s">
        <v>182</v>
      </c>
      <c r="C296" s="10">
        <v>956000</v>
      </c>
      <c r="D296" s="10"/>
      <c r="E296" s="10"/>
    </row>
    <row r="297" spans="1:5" ht="12.75">
      <c r="A297" s="89"/>
      <c r="B297" s="73" t="s">
        <v>235</v>
      </c>
      <c r="C297" s="12">
        <f>SUM(C295:C296)</f>
        <v>956000</v>
      </c>
      <c r="D297" s="12">
        <v>0</v>
      </c>
      <c r="E297" s="12">
        <f>SUM(E296)</f>
        <v>0</v>
      </c>
    </row>
    <row r="298" spans="1:5" ht="12.75">
      <c r="A298" s="89"/>
      <c r="B298" s="73" t="s">
        <v>234</v>
      </c>
      <c r="C298" s="10">
        <f>C297</f>
        <v>956000</v>
      </c>
      <c r="D298" s="10">
        <v>0</v>
      </c>
      <c r="E298" s="10">
        <f>SUM(E297)</f>
        <v>0</v>
      </c>
    </row>
    <row r="299" spans="1:5" ht="12.75">
      <c r="A299" s="21"/>
      <c r="B299" s="73" t="s">
        <v>233</v>
      </c>
      <c r="C299" s="56">
        <f>SUM(C260,C274,C298)</f>
        <v>1231850</v>
      </c>
      <c r="D299" s="12">
        <f>SUM(D260,D274,D298)</f>
        <v>89158.79000000001</v>
      </c>
      <c r="E299" s="51">
        <f>D299-C299</f>
        <v>-1142691.21</v>
      </c>
    </row>
    <row r="300" spans="1:5" ht="18.75" customHeight="1">
      <c r="A300" s="21"/>
      <c r="B300" s="65" t="s">
        <v>277</v>
      </c>
      <c r="C300" s="12">
        <v>0</v>
      </c>
      <c r="D300" s="12">
        <v>956000</v>
      </c>
      <c r="E300" s="45"/>
    </row>
    <row r="301" spans="1:5" ht="12.75">
      <c r="A301" s="21"/>
      <c r="B301" s="73" t="s">
        <v>232</v>
      </c>
      <c r="C301" s="57">
        <f>SUM(C299)</f>
        <v>1231850</v>
      </c>
      <c r="D301" s="10">
        <f>SUM(D299:D300)</f>
        <v>1045158.79</v>
      </c>
      <c r="E301" s="43"/>
    </row>
    <row r="302" spans="1:5" ht="12.75">
      <c r="A302" s="21"/>
      <c r="B302" s="73" t="s">
        <v>231</v>
      </c>
      <c r="C302" s="56">
        <f>C320</f>
        <v>1059070</v>
      </c>
      <c r="D302" s="12">
        <f>D320</f>
        <v>270330.6499999999</v>
      </c>
      <c r="E302" s="43"/>
    </row>
    <row r="303" spans="1:5" ht="12.75">
      <c r="A303" s="21"/>
      <c r="B303" s="13"/>
      <c r="C303" s="56">
        <f>SUM(C301:C302)</f>
        <v>2290920</v>
      </c>
      <c r="D303" s="12">
        <f>SUM(D301:D302)</f>
        <v>1315489.44</v>
      </c>
      <c r="E303" s="43"/>
    </row>
    <row r="304" spans="1:5" ht="12.75">
      <c r="A304" s="21"/>
      <c r="B304" s="13"/>
      <c r="C304" s="10"/>
      <c r="D304" s="10"/>
      <c r="E304" s="43"/>
    </row>
    <row r="305" spans="1:5" ht="12.75">
      <c r="A305" s="21"/>
      <c r="B305" s="13"/>
      <c r="C305" s="10"/>
      <c r="D305" s="10"/>
      <c r="E305" s="43"/>
    </row>
    <row r="306" spans="1:5" ht="12.75">
      <c r="A306" s="21"/>
      <c r="B306" s="13"/>
      <c r="C306" s="10"/>
      <c r="D306" s="10"/>
      <c r="E306" s="43"/>
    </row>
    <row r="307" spans="1:5" ht="12.75">
      <c r="A307" s="21"/>
      <c r="B307" s="13"/>
      <c r="C307" s="10"/>
      <c r="D307" s="10"/>
      <c r="E307" s="43"/>
    </row>
    <row r="308" spans="1:5" ht="12.75">
      <c r="A308" s="21"/>
      <c r="B308" s="13"/>
      <c r="C308" s="10"/>
      <c r="D308" s="10"/>
      <c r="E308" s="43"/>
    </row>
    <row r="309" spans="1:5" ht="12.75">
      <c r="A309" s="21"/>
      <c r="B309" s="13"/>
      <c r="C309" s="10"/>
      <c r="D309" s="10"/>
      <c r="E309" s="43"/>
    </row>
    <row r="310" spans="1:5" ht="12.75">
      <c r="A310" s="21"/>
      <c r="B310" s="7" t="s">
        <v>183</v>
      </c>
      <c r="C310" s="10"/>
      <c r="D310" s="10"/>
      <c r="E310" s="43"/>
    </row>
    <row r="311" spans="1:5" ht="12.75">
      <c r="A311" s="21"/>
      <c r="B311" s="13"/>
      <c r="C311" s="10"/>
      <c r="D311" s="10"/>
      <c r="E311" s="43"/>
    </row>
    <row r="312" spans="1:5" ht="12.75">
      <c r="A312" s="21"/>
      <c r="B312" s="13" t="s">
        <v>184</v>
      </c>
      <c r="C312" s="10">
        <v>1250000</v>
      </c>
      <c r="D312" s="10">
        <v>294485.68</v>
      </c>
      <c r="E312" s="43"/>
    </row>
    <row r="313" spans="1:5" ht="12.75">
      <c r="A313" s="21"/>
      <c r="B313" s="13"/>
      <c r="C313" s="10"/>
      <c r="D313" s="10"/>
      <c r="E313" s="43"/>
    </row>
    <row r="314" spans="1:5" ht="12.75">
      <c r="A314" s="21"/>
      <c r="B314" s="13" t="s">
        <v>185</v>
      </c>
      <c r="C314" s="18">
        <f>C126</f>
        <v>1040920</v>
      </c>
      <c r="D314" s="18">
        <f>D126</f>
        <v>1021003.76</v>
      </c>
      <c r="E314" s="43"/>
    </row>
    <row r="315" spans="1:5" ht="12.75">
      <c r="A315" s="21"/>
      <c r="B315" s="13"/>
      <c r="C315" s="10"/>
      <c r="D315" s="10"/>
      <c r="E315" s="43"/>
    </row>
    <row r="316" spans="1:5" ht="12.75">
      <c r="A316" s="21"/>
      <c r="B316" s="13" t="s">
        <v>186</v>
      </c>
      <c r="C316" s="10">
        <f>SUM(C312:C314)</f>
        <v>2290920</v>
      </c>
      <c r="D316" s="10">
        <f>SUM(D312:D314)</f>
        <v>1315489.44</v>
      </c>
      <c r="E316" s="43"/>
    </row>
    <row r="317" spans="1:5" ht="12.75">
      <c r="A317" s="21"/>
      <c r="B317" s="13"/>
      <c r="C317" s="10"/>
      <c r="D317" s="10"/>
      <c r="E317" s="43"/>
    </row>
    <row r="318" spans="1:5" ht="12.75">
      <c r="A318" s="21"/>
      <c r="B318" s="13" t="s">
        <v>187</v>
      </c>
      <c r="C318" s="18">
        <f>C301</f>
        <v>1231850</v>
      </c>
      <c r="D318" s="18">
        <f>D301</f>
        <v>1045158.79</v>
      </c>
      <c r="E318" s="43"/>
    </row>
    <row r="319" spans="1:5" ht="12.75">
      <c r="A319" s="21"/>
      <c r="B319" s="13"/>
      <c r="C319" s="10"/>
      <c r="D319" s="10"/>
      <c r="E319" s="43"/>
    </row>
    <row r="320" spans="1:5" ht="12.75">
      <c r="A320" s="38"/>
      <c r="B320" s="8" t="s">
        <v>188</v>
      </c>
      <c r="C320" s="18">
        <f>SUM(C316-C318)</f>
        <v>1059070</v>
      </c>
      <c r="D320" s="18">
        <f>SUM(D316-D318)</f>
        <v>270330.6499999999</v>
      </c>
      <c r="E320" s="46"/>
    </row>
    <row r="321" ht="12.75">
      <c r="A321" s="29"/>
    </row>
    <row r="322" ht="12.75">
      <c r="A322" s="29"/>
    </row>
    <row r="323" ht="12.75">
      <c r="A323" s="29"/>
    </row>
    <row r="324" spans="1:5" ht="12.75">
      <c r="A324" s="29"/>
      <c r="C324" s="37"/>
      <c r="D324" s="37"/>
      <c r="E324" s="49"/>
    </row>
    <row r="325" spans="1:5" ht="12.75">
      <c r="A325" s="29"/>
      <c r="B325" s="2" t="s">
        <v>189</v>
      </c>
      <c r="C325" s="37"/>
      <c r="D325" s="37"/>
      <c r="E325" s="49"/>
    </row>
    <row r="326" spans="1:5" ht="12.75">
      <c r="A326" s="29"/>
      <c r="C326" s="37"/>
      <c r="D326" s="37"/>
      <c r="E326" s="49"/>
    </row>
    <row r="327" spans="1:10" ht="12.75">
      <c r="A327"/>
      <c r="B327" s="61" t="s">
        <v>227</v>
      </c>
      <c r="C327"/>
      <c r="D327"/>
      <c r="E327" s="50"/>
      <c r="F327"/>
      <c r="G327"/>
      <c r="H327"/>
      <c r="I327"/>
      <c r="J327"/>
    </row>
    <row r="328" spans="1:10" ht="12.75">
      <c r="A328"/>
      <c r="B328" s="61"/>
      <c r="C328"/>
      <c r="D328"/>
      <c r="E328" s="50"/>
      <c r="F328"/>
      <c r="G328"/>
      <c r="H328"/>
      <c r="I328"/>
      <c r="J328"/>
    </row>
    <row r="329" spans="1:10" ht="12.75">
      <c r="A329"/>
      <c r="B329"/>
      <c r="C329"/>
      <c r="D329"/>
      <c r="E329" s="49"/>
      <c r="F329"/>
      <c r="G329"/>
      <c r="H329"/>
      <c r="I329"/>
      <c r="J329"/>
    </row>
    <row r="330" spans="1:10" ht="12.75">
      <c r="A330" t="s">
        <v>228</v>
      </c>
      <c r="B330"/>
      <c r="C330"/>
      <c r="D330" t="s">
        <v>229</v>
      </c>
      <c r="E330" s="49"/>
      <c r="F330"/>
      <c r="G330"/>
      <c r="H330"/>
      <c r="I330"/>
      <c r="J330"/>
    </row>
    <row r="331" spans="1:10" ht="12.75">
      <c r="A331"/>
      <c r="B331"/>
      <c r="C331"/>
      <c r="D331"/>
      <c r="E331" s="49"/>
      <c r="F331"/>
      <c r="G331"/>
      <c r="H331"/>
      <c r="I331"/>
      <c r="J331"/>
    </row>
    <row r="332" spans="1:10" ht="12.75">
      <c r="A332"/>
      <c r="B332"/>
      <c r="C332"/>
      <c r="D332"/>
      <c r="E332" s="49"/>
      <c r="F332"/>
      <c r="G332"/>
      <c r="H332"/>
      <c r="I332"/>
      <c r="J332"/>
    </row>
    <row r="333" spans="1:10" ht="12.75">
      <c r="A333"/>
      <c r="B333"/>
      <c r="C333"/>
      <c r="D333"/>
      <c r="E333" s="49"/>
      <c r="F333"/>
      <c r="G333"/>
      <c r="H333"/>
      <c r="I333"/>
      <c r="J333"/>
    </row>
    <row r="334" spans="1:10" ht="12.75">
      <c r="A334" s="93" t="s">
        <v>230</v>
      </c>
      <c r="B334"/>
      <c r="C334" s="55" t="s">
        <v>261</v>
      </c>
      <c r="D334"/>
      <c r="E334" s="49"/>
      <c r="F334"/>
      <c r="G334"/>
      <c r="H334"/>
      <c r="I334"/>
      <c r="J334"/>
    </row>
    <row r="335" spans="1:5" ht="12.75">
      <c r="A335" s="29"/>
      <c r="C335" s="37"/>
      <c r="D335" s="37"/>
      <c r="E335" s="49"/>
    </row>
    <row r="336" ht="12.75">
      <c r="A336" s="29"/>
    </row>
    <row r="337" spans="1:3" ht="12.75">
      <c r="A337" s="29"/>
      <c r="C337" s="62"/>
    </row>
    <row r="338" spans="1:3" ht="12.75">
      <c r="A338" s="29"/>
      <c r="C338" s="62"/>
    </row>
    <row r="339" ht="12.75">
      <c r="A339" s="29"/>
    </row>
    <row r="340" spans="1:3" ht="12.75">
      <c r="A340" s="29"/>
      <c r="C340" s="55" t="s">
        <v>262</v>
      </c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</sheetData>
  <sheetProtection/>
  <printOptions/>
  <pageMargins left="0.5905511811023623" right="0" top="0.5905511811023623" bottom="0.5905511811023623" header="0" footer="0"/>
  <pageSetup horizontalDpi="120" verticalDpi="12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Logistirio3</cp:lastModifiedBy>
  <cp:lastPrinted>2014-05-20T11:38:00Z</cp:lastPrinted>
  <dcterms:created xsi:type="dcterms:W3CDTF">2009-11-18T11:55:21Z</dcterms:created>
  <dcterms:modified xsi:type="dcterms:W3CDTF">2014-05-20T13:12:31Z</dcterms:modified>
  <cp:category/>
  <cp:version/>
  <cp:contentType/>
  <cp:contentStatus/>
</cp:coreProperties>
</file>